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SHARE\00-2023 web shop metro servis\"/>
    </mc:Choice>
  </mc:AlternateContent>
  <xr:revisionPtr revIDLastSave="0" documentId="8_{EB92B8E8-207B-4CFD-9BB6-E6D4FAB72F7E}" xr6:coauthVersionLast="47" xr6:coauthVersionMax="47" xr10:uidLastSave="{00000000-0000-0000-0000-000000000000}"/>
  <bookViews>
    <workbookView xWindow="-120" yWindow="-120" windowWidth="29040" windowHeight="15225" xr2:uid="{CC24DC80-42CA-4A63-B7C9-0EDCDE2CE9B3}"/>
  </bookViews>
  <sheets>
    <sheet name="CHECKLISTA ZAVRŠNI" sheetId="1" r:id="rId1"/>
    <sheet name="INV" sheetId="3" r:id="rId2"/>
    <sheet name="Temeljnica" sheetId="2" r:id="rId3"/>
    <sheet name="Temeljnica tečajne" sheetId="5" r:id="rId4"/>
    <sheet name="Izvodi - tečajne" sheetId="4" r:id="rId5"/>
  </sheets>
  <definedNames>
    <definedName name="_xlnm._FilterDatabase" localSheetId="0" hidden="1">'CHECKLISTA ZAVRŠNI'!$F$3:$F$69</definedName>
    <definedName name="_xlnm.Print_Area" localSheetId="0">'CHECKLISTA ZAVRŠNI'!$A$1:$F$50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2" l="1"/>
  <c r="F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5" i="2"/>
  <c r="F4" i="2"/>
  <c r="G21" i="4"/>
  <c r="G6" i="4"/>
  <c r="E6" i="4"/>
  <c r="E27" i="5"/>
  <c r="D27" i="5"/>
  <c r="F4" i="5"/>
  <c r="A46" i="3"/>
  <c r="A47" i="3"/>
  <c r="F46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7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8" i="3" s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48" i="3"/>
  <c r="F49" i="3"/>
  <c r="F50" i="3"/>
  <c r="F51" i="3"/>
  <c r="F52" i="3"/>
  <c r="F53" i="3"/>
  <c r="F54" i="3"/>
  <c r="F6" i="3"/>
  <c r="E27" i="2"/>
  <c r="F5" i="5" l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70" i="3"/>
  <c r="A49" i="3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D27" i="2"/>
  <c r="F27" i="5" l="1"/>
  <c r="G12" i="1"/>
  <c r="C56" i="1" a="1"/>
  <c r="C5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G10" i="1"/>
  <c r="G9" i="1"/>
  <c r="G8" i="1"/>
  <c r="G7" i="1"/>
  <c r="G6" i="1"/>
  <c r="G5" i="1"/>
  <c r="G4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E52" i="1" s="1"/>
  <c r="G51" i="1"/>
  <c r="E53" i="1" l="1"/>
  <c r="C5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72FAD00-96D1-49C6-9341-0544805C25C1}" keepAlive="1" name="Query - Table 0" description="Connection to the 'Table 0' query in the workbook." type="5" refreshedVersion="0" background="1" saveData="1">
    <dbPr connection="Provider=Microsoft.Mashup.OleDb.1;Data Source=$Workbook$;Location=&quot;Table 0&quot;;Extended Properties=&quot;&quot;" command="SELECT * FROM [Table 0]"/>
  </connection>
  <connection id="2" xr16:uid="{36FD49F6-0284-43E5-A101-E27CE57A3DBC}" keepAlive="1" name="Query - Table 0 (2)" description="Connection to the 'Table 0 (2)' query in the workbook." type="5" refreshedVersion="0" background="1">
    <dbPr connection="Provider=Microsoft.Mashup.OleDb.1;Data Source=$Workbook$;Location=&quot;Table 0 (2)&quot;;Extended Properties=&quot;&quot;" command="SELECT * FROM [Table 0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<sst xmlns="http://schemas.openxmlformats.org/spreadsheetml/2006/main" count="110" uniqueCount="99">
  <si>
    <t>Početno stanje točno preneseno iz prethodne godine ?</t>
  </si>
  <si>
    <t>Rashodovanje opreme – prodaja</t>
  </si>
  <si>
    <t>izvodi kunski =</t>
  </si>
  <si>
    <t>kupci IOS</t>
  </si>
  <si>
    <t>1900 – prijenos prošle godine</t>
  </si>
  <si>
    <t>temeljnice PDV 1400 – usklada sa PKK</t>
  </si>
  <si>
    <t>bolovanja na teret hzzo ?</t>
  </si>
  <si>
    <t>pozajmice vlasnika + obračun kamata</t>
  </si>
  <si>
    <t>PD-IPO podaci</t>
  </si>
  <si>
    <t>kontrola kratkoročnih zajmova</t>
  </si>
  <si>
    <t>dobavljači IOS</t>
  </si>
  <si>
    <t>kontrola PDV – kartice PKK</t>
  </si>
  <si>
    <t>plaća + kontrola doprinosa PKK</t>
  </si>
  <si>
    <t>2430-2450-2460 kontrola PKK</t>
  </si>
  <si>
    <t>OKFŠ</t>
  </si>
  <si>
    <t>25 – kontrola dugoročnih obveza = IOS leasing + IOS kreditnih institucija ?</t>
  </si>
  <si>
    <t>29 – razduženje odgođenih prihoda</t>
  </si>
  <si>
    <t xml:space="preserve">kopirati Ure za 3500 </t>
  </si>
  <si>
    <t>31 – usklada sa inventurom</t>
  </si>
  <si>
    <t xml:space="preserve">35 – knjiženje sitnog inventara i rashodovanje </t>
  </si>
  <si>
    <t>4 – SVE je na dugovnoj strani ?</t>
  </si>
  <si>
    <t>nema knjiženih izvoda na 7 bez prijeke potrebe ?</t>
  </si>
  <si>
    <t>9 – temeljni kapital odgovara stanju u sudskom registru ?</t>
  </si>
  <si>
    <t>dobit / gubitak prethodne godine rasknjižen ?</t>
  </si>
  <si>
    <t>obrasci</t>
  </si>
  <si>
    <t>TZ-1</t>
  </si>
  <si>
    <t>RDG</t>
  </si>
  <si>
    <t>PD OBRAZAC</t>
  </si>
  <si>
    <t>PRENESENI GUBITAK</t>
  </si>
  <si>
    <t>AKONTACIJE PD IZ POREZNE</t>
  </si>
  <si>
    <t>AKONTACIJE TZ IZ POREZNE</t>
  </si>
  <si>
    <t>BIL</t>
  </si>
  <si>
    <t>BILJEŠKE</t>
  </si>
  <si>
    <t>Neodrađeni zadaci</t>
  </si>
  <si>
    <t>Format</t>
  </si>
  <si>
    <t>Ukupan broj zadataka</t>
  </si>
  <si>
    <t>Konto</t>
  </si>
  <si>
    <t>Naziv zadatak</t>
  </si>
  <si>
    <t>Gotovo ?</t>
  </si>
  <si>
    <t xml:space="preserve">Konto 1009 (prijelazni konto) = </t>
  </si>
  <si>
    <t>kopirati Ure za 0371 nabavku opreme</t>
  </si>
  <si>
    <t>Konto 0371 =</t>
  </si>
  <si>
    <t>Obračun amortizacije 1-12 mjesec ?</t>
  </si>
  <si>
    <t>blagajna =</t>
  </si>
  <si>
    <t>k92 – 25% dobiti preneseno u rezervacije za j.d.o.o. ?</t>
  </si>
  <si>
    <t>k95/94 prihodi / gubitci raspoređeni po godinama ?</t>
  </si>
  <si>
    <t>k75-79 – prihodi su na potražnoj ?</t>
  </si>
  <si>
    <t>k71-74 – rashodi su na dugovnoj ?</t>
  </si>
  <si>
    <t>k6 – kontrola stanja sa inventurom</t>
  </si>
  <si>
    <t>Red.br.</t>
  </si>
  <si>
    <t>Iznos =</t>
  </si>
  <si>
    <t>NAZIV KLIJENTA:</t>
  </si>
  <si>
    <t>Opis</t>
  </si>
  <si>
    <t>konto</t>
  </si>
  <si>
    <t>Duguje</t>
  </si>
  <si>
    <t>Potražuje</t>
  </si>
  <si>
    <t>Saldo</t>
  </si>
  <si>
    <t>J.mj.</t>
  </si>
  <si>
    <t>Naziv robe</t>
  </si>
  <si>
    <t>Količina</t>
  </si>
  <si>
    <t>Cijena</t>
  </si>
  <si>
    <t>Iznos</t>
  </si>
  <si>
    <t>Total</t>
  </si>
  <si>
    <t>***</t>
  </si>
  <si>
    <t>INVENTURA NA DAN</t>
  </si>
  <si>
    <t>BAR047 D.O.O. KARLOVAC</t>
  </si>
  <si>
    <t>Šifra</t>
  </si>
  <si>
    <t>Izvod banke</t>
  </si>
  <si>
    <t>Valuta</t>
  </si>
  <si>
    <t>Tečaj</t>
  </si>
  <si>
    <t>Iznos u valuti 31.12.2021.</t>
  </si>
  <si>
    <t>Iznos u HRK 31.12.2021.</t>
  </si>
  <si>
    <t>RBA</t>
  </si>
  <si>
    <t>EUR</t>
  </si>
  <si>
    <t>Trenutno stanje</t>
  </si>
  <si>
    <t>Razlika</t>
  </si>
  <si>
    <t>2210</t>
  </si>
  <si>
    <t>286</t>
  </si>
  <si>
    <t>7752</t>
  </si>
  <si>
    <t>2200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</si>
  <si>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</si>
  <si>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</si>
  <si>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</si>
  <si>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</si>
  <si>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</si>
  <si>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</si>
  <si>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</si>
  <si>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</si>
  <si>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</si>
  <si>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</si>
  <si>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18</t>
  </si>
  <si>
    <t>20</t>
  </si>
  <si>
    <t>23</t>
  </si>
  <si>
    <t>21</t>
  </si>
  <si>
    <t>2145</t>
  </si>
  <si>
    <t xml:space="preserve">izvodi devizni = </t>
  </si>
  <si>
    <t>tečajne razlike za INO kupaca 7,5345 €</t>
  </si>
  <si>
    <t>tečajne razlike za ino dobavljače 7,5345 €</t>
  </si>
  <si>
    <t>4 – nema knjiženih IZVODA na kontu 4 bez prijeke potrebe i obrazloženja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</si>
</sst>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[$kn-41A]_-;\-* #,##0.00\ [$kn-41A]_-;_-* &quot;-&quot;??\ [$kn-41A]_-;_-@_-"/>
    <numFmt numFmtId="165" formatCode="dd/mm/yy/;@"/>
    <numFmt numFmtId="166" formatCode="_-* #,##0.0000000_-;\-* #,##0.0000000_-;_-* &quot;-&quot;??_-;_-@_-"/>
    <numFmt numFmtId="167" formatCode="_-* #,##0.00\ [$€-1]_-;\-* #,##0.00\ [$€-1]_-;_-* &quot;-&quot;??\ [$€-1]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49" fontId="0" fillId="0" borderId="0" xfId="0" applyNumberFormat="1"/>
    <xf numFmtId="44" fontId="0" fillId="0" borderId="0" xfId="1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165" fontId="13" fillId="0" borderId="6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4" fontId="2" fillId="0" borderId="0" xfId="1" applyFont="1"/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4" fontId="7" fillId="0" borderId="0" xfId="1" applyFont="1" applyAlignment="1">
      <alignment horizontal="center" vertical="center"/>
    </xf>
    <xf numFmtId="166" fontId="0" fillId="0" borderId="0" xfId="2" applyNumberFormat="1" applyFont="1"/>
    <xf numFmtId="166" fontId="0" fillId="0" borderId="0" xfId="2" applyNumberFormat="1" applyFont="1" applyAlignment="1">
      <alignment horizontal="center" vertical="center"/>
    </xf>
    <xf numFmtId="44" fontId="0" fillId="0" borderId="0" xfId="1" applyFon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0" borderId="0" xfId="0" applyNumberForma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9" fillId="0" borderId="1" xfId="0" applyNumberFormat="1" applyFont="1" applyBorder="1" applyAlignment="1" applyProtection="1">
      <alignment vertical="center" wrapText="1"/>
    </xf>
    <xf numFmtId="0" fontId="0" fillId="0" borderId="1" xfId="0" applyBorder="1" applyProtection="1"/>
    <xf numFmtId="164" fontId="9" fillId="0" borderId="1" xfId="0" applyNumberFormat="1" applyFont="1" applyBorder="1" applyAlignment="1" applyProtection="1">
      <alignment horizontal="left" vertical="center" wrapText="1"/>
    </xf>
    <xf numFmtId="164" fontId="9" fillId="0" borderId="4" xfId="0" applyNumberFormat="1" applyFont="1" applyBorder="1" applyAlignment="1" applyProtection="1">
      <alignment horizontal="left" vertical="center" wrapText="1"/>
    </xf>
    <xf numFmtId="0" fontId="0" fillId="0" borderId="4" xfId="0" applyBorder="1" applyProtection="1"/>
  </cellXfs>
  <cellStyles count="3">
    <cellStyle name="Comma" xfId="2" builtinId="3"/>
    <cellStyle name="Currency" xfId="1" builtinId="4"/>
    <cellStyle name="Normal" xfId="0" builtinId="0"/>
  </cellStyles>
  <dxfs count="4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charset val="238"/>
        <scheme val="minor"/>
      </font>
      <numFmt numFmtId="164" formatCode="_-* #,##0.00\ [$kn-41A]_-;\-* #,##0.00\ [$kn-41A]_-;_-* &quot;-&quot;??\ [$kn-41A]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numFmt numFmtId="167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6" formatCode="_-* #,##0.0000000_-;\-* #,##0.0000000_-;_-* &quot;-&quot;??_-;_-@_-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30" formatCode="@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vertical="center" textRotation="0" wrapText="0" indent="0" justifyLastLine="0" shrinkToFit="0" readingOrder="0"/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6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F$5" lockText="1" noThreeD="1"/>
</file>

<file path=xl/ctrlProps/ctrlProp4.xml><?xml version="1.0" encoding="utf-8"?>
<formControlPr xmlns="http://schemas.microsoft.com/office/spreadsheetml/2009/9/main" objectType="CheckBox" fmlaLink="$F4" lockText="1" noThreeD="1"/>
</file>

<file path=xl/ctrlProps/ctrlProp5.xml><?xml version="1.0" encoding="utf-8"?>
<formControlPr xmlns="http://schemas.microsoft.com/office/spreadsheetml/2009/9/main" objectType="CheckBox" fmlaLink="$F$7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F$8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F$9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F$10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F$11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F$13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$F$14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$F$15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fmlaLink="$F$16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$F$17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fmlaLink="$F$18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fmlaLink="$F$19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F$20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fmlaLink="$F$21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F$22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$F$23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$F$24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fmlaLink="$F$25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$F$26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fmlaLink="$F$27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$F$28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fmlaLink="$F$29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F$30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fmlaLink="$F$31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$F$32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fmlaLink="$F$33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fmlaLink="$F$34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fmlaLink="$F$35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fmlaLink="$F$36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$F$37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fmlaLink="$F$38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fmlaLink="$F$39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fmlaLink="$F$40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fmlaLink="$F$41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fmlaLink="$F$42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fmlaLink="$F$43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fmlaLink="$F$44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fmlaLink="$F$45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fmlaLink="$F$46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fmlaLink="$F$47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fmlaLink="$F$48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fmlaLink="$F$49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fmlaLink="$F$11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fmlaLink="$F$12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0</xdr:rowOff>
        </xdr:from>
        <xdr:to>
          <xdr:col>4</xdr:col>
          <xdr:colOff>542925</xdr:colOff>
          <xdr:row>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0</xdr:rowOff>
        </xdr:from>
        <xdr:to>
          <xdr:col>4</xdr:col>
          <xdr:colOff>542925</xdr:colOff>
          <xdr:row>7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285750</xdr:rowOff>
        </xdr:from>
        <xdr:to>
          <xdr:col>4</xdr:col>
          <xdr:colOff>542925</xdr:colOff>
          <xdr:row>5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</xdr:row>
          <xdr:rowOff>161925</xdr:rowOff>
        </xdr:from>
        <xdr:to>
          <xdr:col>4</xdr:col>
          <xdr:colOff>552450</xdr:colOff>
          <xdr:row>3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0</xdr:rowOff>
        </xdr:from>
        <xdr:to>
          <xdr:col>4</xdr:col>
          <xdr:colOff>542925</xdr:colOff>
          <xdr:row>7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0</xdr:rowOff>
        </xdr:from>
        <xdr:to>
          <xdr:col>4</xdr:col>
          <xdr:colOff>542925</xdr:colOff>
          <xdr:row>8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0</xdr:rowOff>
        </xdr:from>
        <xdr:to>
          <xdr:col>4</xdr:col>
          <xdr:colOff>542925</xdr:colOff>
          <xdr:row>8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0</xdr:rowOff>
        </xdr:from>
        <xdr:to>
          <xdr:col>4</xdr:col>
          <xdr:colOff>542925</xdr:colOff>
          <xdr:row>9</xdr:row>
          <xdr:rowOff>28575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0</xdr:rowOff>
        </xdr:from>
        <xdr:to>
          <xdr:col>4</xdr:col>
          <xdr:colOff>542925</xdr:colOff>
          <xdr:row>9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0</xdr:rowOff>
        </xdr:from>
        <xdr:to>
          <xdr:col>4</xdr:col>
          <xdr:colOff>542925</xdr:colOff>
          <xdr:row>9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0</xdr:rowOff>
        </xdr:from>
        <xdr:to>
          <xdr:col>4</xdr:col>
          <xdr:colOff>542925</xdr:colOff>
          <xdr:row>10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0</xdr:rowOff>
        </xdr:from>
        <xdr:to>
          <xdr:col>4</xdr:col>
          <xdr:colOff>542925</xdr:colOff>
          <xdr:row>10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0</xdr:rowOff>
        </xdr:from>
        <xdr:to>
          <xdr:col>4</xdr:col>
          <xdr:colOff>542925</xdr:colOff>
          <xdr:row>10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0</xdr:rowOff>
        </xdr:from>
        <xdr:to>
          <xdr:col>4</xdr:col>
          <xdr:colOff>542925</xdr:colOff>
          <xdr:row>11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0</xdr:rowOff>
        </xdr:from>
        <xdr:to>
          <xdr:col>4</xdr:col>
          <xdr:colOff>542925</xdr:colOff>
          <xdr:row>11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0</xdr:rowOff>
        </xdr:from>
        <xdr:to>
          <xdr:col>4</xdr:col>
          <xdr:colOff>542925</xdr:colOff>
          <xdr:row>11</xdr:row>
          <xdr:rowOff>28575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0</xdr:rowOff>
        </xdr:from>
        <xdr:to>
          <xdr:col>4</xdr:col>
          <xdr:colOff>542925</xdr:colOff>
          <xdr:row>13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0</xdr:rowOff>
        </xdr:from>
        <xdr:to>
          <xdr:col>4</xdr:col>
          <xdr:colOff>542925</xdr:colOff>
          <xdr:row>13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0</xdr:rowOff>
        </xdr:from>
        <xdr:to>
          <xdr:col>4</xdr:col>
          <xdr:colOff>542925</xdr:colOff>
          <xdr:row>13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0</xdr:rowOff>
        </xdr:from>
        <xdr:to>
          <xdr:col>4</xdr:col>
          <xdr:colOff>542925</xdr:colOff>
          <xdr:row>14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0</xdr:rowOff>
        </xdr:from>
        <xdr:to>
          <xdr:col>4</xdr:col>
          <xdr:colOff>542925</xdr:colOff>
          <xdr:row>14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0</xdr:rowOff>
        </xdr:from>
        <xdr:to>
          <xdr:col>4</xdr:col>
          <xdr:colOff>542925</xdr:colOff>
          <xdr:row>14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0</xdr:rowOff>
        </xdr:from>
        <xdr:to>
          <xdr:col>4</xdr:col>
          <xdr:colOff>542925</xdr:colOff>
          <xdr:row>15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0</xdr:rowOff>
        </xdr:from>
        <xdr:to>
          <xdr:col>4</xdr:col>
          <xdr:colOff>542925</xdr:colOff>
          <xdr:row>15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0</xdr:rowOff>
        </xdr:from>
        <xdr:to>
          <xdr:col>4</xdr:col>
          <xdr:colOff>542925</xdr:colOff>
          <xdr:row>15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0</xdr:rowOff>
        </xdr:from>
        <xdr:to>
          <xdr:col>4</xdr:col>
          <xdr:colOff>542925</xdr:colOff>
          <xdr:row>16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0</xdr:rowOff>
        </xdr:from>
        <xdr:to>
          <xdr:col>4</xdr:col>
          <xdr:colOff>542925</xdr:colOff>
          <xdr:row>16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0</xdr:rowOff>
        </xdr:from>
        <xdr:to>
          <xdr:col>4</xdr:col>
          <xdr:colOff>542925</xdr:colOff>
          <xdr:row>16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0</xdr:rowOff>
        </xdr:from>
        <xdr:to>
          <xdr:col>4</xdr:col>
          <xdr:colOff>542925</xdr:colOff>
          <xdr:row>17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0</xdr:rowOff>
        </xdr:from>
        <xdr:to>
          <xdr:col>4</xdr:col>
          <xdr:colOff>542925</xdr:colOff>
          <xdr:row>17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0</xdr:rowOff>
        </xdr:from>
        <xdr:to>
          <xdr:col>4</xdr:col>
          <xdr:colOff>542925</xdr:colOff>
          <xdr:row>17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4</xdr:col>
          <xdr:colOff>542925</xdr:colOff>
          <xdr:row>18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4</xdr:col>
          <xdr:colOff>542925</xdr:colOff>
          <xdr:row>18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4</xdr:col>
          <xdr:colOff>542925</xdr:colOff>
          <xdr:row>18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0</xdr:rowOff>
        </xdr:from>
        <xdr:to>
          <xdr:col>4</xdr:col>
          <xdr:colOff>542925</xdr:colOff>
          <xdr:row>19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0</xdr:rowOff>
        </xdr:from>
        <xdr:to>
          <xdr:col>4</xdr:col>
          <xdr:colOff>542925</xdr:colOff>
          <xdr:row>19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0</xdr:rowOff>
        </xdr:from>
        <xdr:to>
          <xdr:col>4</xdr:col>
          <xdr:colOff>542925</xdr:colOff>
          <xdr:row>19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0</xdr:rowOff>
        </xdr:from>
        <xdr:to>
          <xdr:col>4</xdr:col>
          <xdr:colOff>542925</xdr:colOff>
          <xdr:row>20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0</xdr:rowOff>
        </xdr:from>
        <xdr:to>
          <xdr:col>4</xdr:col>
          <xdr:colOff>542925</xdr:colOff>
          <xdr:row>20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0</xdr:rowOff>
        </xdr:from>
        <xdr:to>
          <xdr:col>4</xdr:col>
          <xdr:colOff>542925</xdr:colOff>
          <xdr:row>20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0</xdr:rowOff>
        </xdr:from>
        <xdr:to>
          <xdr:col>4</xdr:col>
          <xdr:colOff>542925</xdr:colOff>
          <xdr:row>21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0</xdr:rowOff>
        </xdr:from>
        <xdr:to>
          <xdr:col>4</xdr:col>
          <xdr:colOff>542925</xdr:colOff>
          <xdr:row>21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0</xdr:rowOff>
        </xdr:from>
        <xdr:to>
          <xdr:col>4</xdr:col>
          <xdr:colOff>542925</xdr:colOff>
          <xdr:row>21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0</xdr:rowOff>
        </xdr:from>
        <xdr:to>
          <xdr:col>4</xdr:col>
          <xdr:colOff>542925</xdr:colOff>
          <xdr:row>22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0</xdr:rowOff>
        </xdr:from>
        <xdr:to>
          <xdr:col>4</xdr:col>
          <xdr:colOff>542925</xdr:colOff>
          <xdr:row>22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0</xdr:rowOff>
        </xdr:from>
        <xdr:to>
          <xdr:col>4</xdr:col>
          <xdr:colOff>542925</xdr:colOff>
          <xdr:row>22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0</xdr:rowOff>
        </xdr:from>
        <xdr:to>
          <xdr:col>4</xdr:col>
          <xdr:colOff>542925</xdr:colOff>
          <xdr:row>23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0</xdr:rowOff>
        </xdr:from>
        <xdr:to>
          <xdr:col>4</xdr:col>
          <xdr:colOff>542925</xdr:colOff>
          <xdr:row>23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0</xdr:rowOff>
        </xdr:from>
        <xdr:to>
          <xdr:col>4</xdr:col>
          <xdr:colOff>542925</xdr:colOff>
          <xdr:row>23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0</xdr:rowOff>
        </xdr:from>
        <xdr:to>
          <xdr:col>4</xdr:col>
          <xdr:colOff>542925</xdr:colOff>
          <xdr:row>24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0</xdr:rowOff>
        </xdr:from>
        <xdr:to>
          <xdr:col>4</xdr:col>
          <xdr:colOff>542925</xdr:colOff>
          <xdr:row>24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0</xdr:rowOff>
        </xdr:from>
        <xdr:to>
          <xdr:col>4</xdr:col>
          <xdr:colOff>542925</xdr:colOff>
          <xdr:row>24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0</xdr:rowOff>
        </xdr:from>
        <xdr:to>
          <xdr:col>4</xdr:col>
          <xdr:colOff>542925</xdr:colOff>
          <xdr:row>25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0</xdr:rowOff>
        </xdr:from>
        <xdr:to>
          <xdr:col>4</xdr:col>
          <xdr:colOff>542925</xdr:colOff>
          <xdr:row>25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0</xdr:rowOff>
        </xdr:from>
        <xdr:to>
          <xdr:col>4</xdr:col>
          <xdr:colOff>542925</xdr:colOff>
          <xdr:row>25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0</xdr:rowOff>
        </xdr:from>
        <xdr:to>
          <xdr:col>4</xdr:col>
          <xdr:colOff>542925</xdr:colOff>
          <xdr:row>26</xdr:row>
          <xdr:rowOff>28575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0</xdr:rowOff>
        </xdr:from>
        <xdr:to>
          <xdr:col>4</xdr:col>
          <xdr:colOff>542925</xdr:colOff>
          <xdr:row>26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0</xdr:rowOff>
        </xdr:from>
        <xdr:to>
          <xdr:col>4</xdr:col>
          <xdr:colOff>542925</xdr:colOff>
          <xdr:row>26</xdr:row>
          <xdr:rowOff>28575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0</xdr:rowOff>
        </xdr:from>
        <xdr:to>
          <xdr:col>4</xdr:col>
          <xdr:colOff>542925</xdr:colOff>
          <xdr:row>26</xdr:row>
          <xdr:rowOff>219075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0</xdr:rowOff>
        </xdr:from>
        <xdr:to>
          <xdr:col>4</xdr:col>
          <xdr:colOff>542925</xdr:colOff>
          <xdr:row>26</xdr:row>
          <xdr:rowOff>219075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0</xdr:rowOff>
        </xdr:from>
        <xdr:to>
          <xdr:col>4</xdr:col>
          <xdr:colOff>542925</xdr:colOff>
          <xdr:row>26</xdr:row>
          <xdr:rowOff>219075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0</xdr:rowOff>
        </xdr:from>
        <xdr:to>
          <xdr:col>4</xdr:col>
          <xdr:colOff>542925</xdr:colOff>
          <xdr:row>28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0</xdr:rowOff>
        </xdr:from>
        <xdr:to>
          <xdr:col>4</xdr:col>
          <xdr:colOff>542925</xdr:colOff>
          <xdr:row>28</xdr:row>
          <xdr:rowOff>28575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0</xdr:rowOff>
        </xdr:from>
        <xdr:to>
          <xdr:col>4</xdr:col>
          <xdr:colOff>542925</xdr:colOff>
          <xdr:row>28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0</xdr:rowOff>
        </xdr:from>
        <xdr:to>
          <xdr:col>4</xdr:col>
          <xdr:colOff>542925</xdr:colOff>
          <xdr:row>29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0</xdr:rowOff>
        </xdr:from>
        <xdr:to>
          <xdr:col>4</xdr:col>
          <xdr:colOff>542925</xdr:colOff>
          <xdr:row>29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0</xdr:rowOff>
        </xdr:from>
        <xdr:to>
          <xdr:col>4</xdr:col>
          <xdr:colOff>542925</xdr:colOff>
          <xdr:row>29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0</xdr:rowOff>
        </xdr:from>
        <xdr:to>
          <xdr:col>4</xdr:col>
          <xdr:colOff>542925</xdr:colOff>
          <xdr:row>30</xdr:row>
          <xdr:rowOff>28575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0</xdr:rowOff>
        </xdr:from>
        <xdr:to>
          <xdr:col>4</xdr:col>
          <xdr:colOff>542925</xdr:colOff>
          <xdr:row>30</xdr:row>
          <xdr:rowOff>28575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0</xdr:rowOff>
        </xdr:from>
        <xdr:to>
          <xdr:col>4</xdr:col>
          <xdr:colOff>542925</xdr:colOff>
          <xdr:row>30</xdr:row>
          <xdr:rowOff>28575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0</xdr:rowOff>
        </xdr:from>
        <xdr:to>
          <xdr:col>4</xdr:col>
          <xdr:colOff>542925</xdr:colOff>
          <xdr:row>31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0</xdr:rowOff>
        </xdr:from>
        <xdr:to>
          <xdr:col>4</xdr:col>
          <xdr:colOff>542925</xdr:colOff>
          <xdr:row>31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0</xdr:rowOff>
        </xdr:from>
        <xdr:to>
          <xdr:col>4</xdr:col>
          <xdr:colOff>542925</xdr:colOff>
          <xdr:row>31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0</xdr:rowOff>
        </xdr:from>
        <xdr:to>
          <xdr:col>4</xdr:col>
          <xdr:colOff>542925</xdr:colOff>
          <xdr:row>31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0</xdr:rowOff>
        </xdr:from>
        <xdr:to>
          <xdr:col>4</xdr:col>
          <xdr:colOff>542925</xdr:colOff>
          <xdr:row>31</xdr:row>
          <xdr:rowOff>28575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0</xdr:rowOff>
        </xdr:from>
        <xdr:to>
          <xdr:col>4</xdr:col>
          <xdr:colOff>542925</xdr:colOff>
          <xdr:row>32</xdr:row>
          <xdr:rowOff>28575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0</xdr:rowOff>
        </xdr:from>
        <xdr:to>
          <xdr:col>4</xdr:col>
          <xdr:colOff>542925</xdr:colOff>
          <xdr:row>32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0</xdr:rowOff>
        </xdr:from>
        <xdr:to>
          <xdr:col>4</xdr:col>
          <xdr:colOff>542925</xdr:colOff>
          <xdr:row>32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0</xdr:rowOff>
        </xdr:from>
        <xdr:to>
          <xdr:col>4</xdr:col>
          <xdr:colOff>542925</xdr:colOff>
          <xdr:row>32</xdr:row>
          <xdr:rowOff>28575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0</xdr:rowOff>
        </xdr:from>
        <xdr:to>
          <xdr:col>4</xdr:col>
          <xdr:colOff>542925</xdr:colOff>
          <xdr:row>32</xdr:row>
          <xdr:rowOff>28575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0</xdr:rowOff>
        </xdr:from>
        <xdr:to>
          <xdr:col>4</xdr:col>
          <xdr:colOff>542925</xdr:colOff>
          <xdr:row>32</xdr:row>
          <xdr:rowOff>219075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0</xdr:rowOff>
        </xdr:from>
        <xdr:to>
          <xdr:col>4</xdr:col>
          <xdr:colOff>542925</xdr:colOff>
          <xdr:row>32</xdr:row>
          <xdr:rowOff>219075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0</xdr:rowOff>
        </xdr:from>
        <xdr:to>
          <xdr:col>4</xdr:col>
          <xdr:colOff>542925</xdr:colOff>
          <xdr:row>32</xdr:row>
          <xdr:rowOff>219075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0</xdr:rowOff>
        </xdr:from>
        <xdr:to>
          <xdr:col>4</xdr:col>
          <xdr:colOff>542925</xdr:colOff>
          <xdr:row>32</xdr:row>
          <xdr:rowOff>219075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0</xdr:rowOff>
        </xdr:from>
        <xdr:to>
          <xdr:col>4</xdr:col>
          <xdr:colOff>542925</xdr:colOff>
          <xdr:row>32</xdr:row>
          <xdr:rowOff>219075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0</xdr:rowOff>
        </xdr:from>
        <xdr:to>
          <xdr:col>4</xdr:col>
          <xdr:colOff>542925</xdr:colOff>
          <xdr:row>32</xdr:row>
          <xdr:rowOff>219075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0</xdr:rowOff>
        </xdr:from>
        <xdr:to>
          <xdr:col>4</xdr:col>
          <xdr:colOff>542925</xdr:colOff>
          <xdr:row>32</xdr:row>
          <xdr:rowOff>219075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0</xdr:rowOff>
        </xdr:from>
        <xdr:to>
          <xdr:col>4</xdr:col>
          <xdr:colOff>542925</xdr:colOff>
          <xdr:row>32</xdr:row>
          <xdr:rowOff>219075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0</xdr:rowOff>
        </xdr:from>
        <xdr:to>
          <xdr:col>4</xdr:col>
          <xdr:colOff>542925</xdr:colOff>
          <xdr:row>34</xdr:row>
          <xdr:rowOff>28575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0</xdr:rowOff>
        </xdr:from>
        <xdr:to>
          <xdr:col>4</xdr:col>
          <xdr:colOff>542925</xdr:colOff>
          <xdr:row>34</xdr:row>
          <xdr:rowOff>28575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0</xdr:rowOff>
        </xdr:from>
        <xdr:to>
          <xdr:col>4</xdr:col>
          <xdr:colOff>542925</xdr:colOff>
          <xdr:row>34</xdr:row>
          <xdr:rowOff>28575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0</xdr:rowOff>
        </xdr:from>
        <xdr:to>
          <xdr:col>4</xdr:col>
          <xdr:colOff>542925</xdr:colOff>
          <xdr:row>34</xdr:row>
          <xdr:rowOff>28575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0</xdr:rowOff>
        </xdr:from>
        <xdr:to>
          <xdr:col>4</xdr:col>
          <xdr:colOff>542925</xdr:colOff>
          <xdr:row>34</xdr:row>
          <xdr:rowOff>28575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0</xdr:rowOff>
        </xdr:from>
        <xdr:to>
          <xdr:col>4</xdr:col>
          <xdr:colOff>542925</xdr:colOff>
          <xdr:row>34</xdr:row>
          <xdr:rowOff>28575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0</xdr:rowOff>
        </xdr:from>
        <xdr:to>
          <xdr:col>4</xdr:col>
          <xdr:colOff>542925</xdr:colOff>
          <xdr:row>34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0</xdr:rowOff>
        </xdr:from>
        <xdr:to>
          <xdr:col>4</xdr:col>
          <xdr:colOff>542925</xdr:colOff>
          <xdr:row>34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0</xdr:rowOff>
        </xdr:from>
        <xdr:to>
          <xdr:col>4</xdr:col>
          <xdr:colOff>542925</xdr:colOff>
          <xdr:row>35</xdr:row>
          <xdr:rowOff>28575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0</xdr:rowOff>
        </xdr:from>
        <xdr:to>
          <xdr:col>4</xdr:col>
          <xdr:colOff>542925</xdr:colOff>
          <xdr:row>35</xdr:row>
          <xdr:rowOff>28575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0</xdr:rowOff>
        </xdr:from>
        <xdr:to>
          <xdr:col>4</xdr:col>
          <xdr:colOff>542925</xdr:colOff>
          <xdr:row>35</xdr:row>
          <xdr:rowOff>28575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0</xdr:rowOff>
        </xdr:from>
        <xdr:to>
          <xdr:col>4</xdr:col>
          <xdr:colOff>542925</xdr:colOff>
          <xdr:row>35</xdr:row>
          <xdr:rowOff>28575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0</xdr:rowOff>
        </xdr:from>
        <xdr:to>
          <xdr:col>4</xdr:col>
          <xdr:colOff>542925</xdr:colOff>
          <xdr:row>35</xdr:row>
          <xdr:rowOff>28575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0</xdr:rowOff>
        </xdr:from>
        <xdr:to>
          <xdr:col>4</xdr:col>
          <xdr:colOff>542925</xdr:colOff>
          <xdr:row>35</xdr:row>
          <xdr:rowOff>28575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0</xdr:rowOff>
        </xdr:from>
        <xdr:to>
          <xdr:col>4</xdr:col>
          <xdr:colOff>542925</xdr:colOff>
          <xdr:row>35</xdr:row>
          <xdr:rowOff>28575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0</xdr:rowOff>
        </xdr:from>
        <xdr:to>
          <xdr:col>4</xdr:col>
          <xdr:colOff>542925</xdr:colOff>
          <xdr:row>35</xdr:row>
          <xdr:rowOff>28575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0</xdr:rowOff>
        </xdr:from>
        <xdr:to>
          <xdr:col>4</xdr:col>
          <xdr:colOff>542925</xdr:colOff>
          <xdr:row>36</xdr:row>
          <xdr:rowOff>28575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0</xdr:rowOff>
        </xdr:from>
        <xdr:to>
          <xdr:col>4</xdr:col>
          <xdr:colOff>542925</xdr:colOff>
          <xdr:row>36</xdr:row>
          <xdr:rowOff>28575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0</xdr:rowOff>
        </xdr:from>
        <xdr:to>
          <xdr:col>4</xdr:col>
          <xdr:colOff>542925</xdr:colOff>
          <xdr:row>36</xdr:row>
          <xdr:rowOff>28575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0</xdr:rowOff>
        </xdr:from>
        <xdr:to>
          <xdr:col>4</xdr:col>
          <xdr:colOff>542925</xdr:colOff>
          <xdr:row>36</xdr:row>
          <xdr:rowOff>28575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0</xdr:rowOff>
        </xdr:from>
        <xdr:to>
          <xdr:col>4</xdr:col>
          <xdr:colOff>542925</xdr:colOff>
          <xdr:row>36</xdr:row>
          <xdr:rowOff>28575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0</xdr:rowOff>
        </xdr:from>
        <xdr:to>
          <xdr:col>4</xdr:col>
          <xdr:colOff>542925</xdr:colOff>
          <xdr:row>36</xdr:row>
          <xdr:rowOff>28575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0</xdr:rowOff>
        </xdr:from>
        <xdr:to>
          <xdr:col>4</xdr:col>
          <xdr:colOff>542925</xdr:colOff>
          <xdr:row>36</xdr:row>
          <xdr:rowOff>28575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0</xdr:rowOff>
        </xdr:from>
        <xdr:to>
          <xdr:col>4</xdr:col>
          <xdr:colOff>542925</xdr:colOff>
          <xdr:row>36</xdr:row>
          <xdr:rowOff>28575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36</xdr:row>
          <xdr:rowOff>0</xdr:rowOff>
        </xdr:from>
        <xdr:to>
          <xdr:col>4</xdr:col>
          <xdr:colOff>542925</xdr:colOff>
          <xdr:row>37</xdr:row>
          <xdr:rowOff>28575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36</xdr:row>
          <xdr:rowOff>0</xdr:rowOff>
        </xdr:from>
        <xdr:to>
          <xdr:col>4</xdr:col>
          <xdr:colOff>542925</xdr:colOff>
          <xdr:row>37</xdr:row>
          <xdr:rowOff>28575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36</xdr:row>
          <xdr:rowOff>0</xdr:rowOff>
        </xdr:from>
        <xdr:to>
          <xdr:col>4</xdr:col>
          <xdr:colOff>542925</xdr:colOff>
          <xdr:row>37</xdr:row>
          <xdr:rowOff>28575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36</xdr:row>
          <xdr:rowOff>0</xdr:rowOff>
        </xdr:from>
        <xdr:to>
          <xdr:col>4</xdr:col>
          <xdr:colOff>542925</xdr:colOff>
          <xdr:row>37</xdr:row>
          <xdr:rowOff>28575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36</xdr:row>
          <xdr:rowOff>0</xdr:rowOff>
        </xdr:from>
        <xdr:to>
          <xdr:col>4</xdr:col>
          <xdr:colOff>542925</xdr:colOff>
          <xdr:row>37</xdr:row>
          <xdr:rowOff>28575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36</xdr:row>
          <xdr:rowOff>0</xdr:rowOff>
        </xdr:from>
        <xdr:to>
          <xdr:col>4</xdr:col>
          <xdr:colOff>542925</xdr:colOff>
          <xdr:row>37</xdr:row>
          <xdr:rowOff>28575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36</xdr:row>
          <xdr:rowOff>0</xdr:rowOff>
        </xdr:from>
        <xdr:to>
          <xdr:col>4</xdr:col>
          <xdr:colOff>542925</xdr:colOff>
          <xdr:row>37</xdr:row>
          <xdr:rowOff>28575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36</xdr:row>
          <xdr:rowOff>0</xdr:rowOff>
        </xdr:from>
        <xdr:to>
          <xdr:col>4</xdr:col>
          <xdr:colOff>542925</xdr:colOff>
          <xdr:row>37</xdr:row>
          <xdr:rowOff>28575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37</xdr:row>
          <xdr:rowOff>0</xdr:rowOff>
        </xdr:from>
        <xdr:to>
          <xdr:col>4</xdr:col>
          <xdr:colOff>542925</xdr:colOff>
          <xdr:row>37</xdr:row>
          <xdr:rowOff>190500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37</xdr:row>
          <xdr:rowOff>0</xdr:rowOff>
        </xdr:from>
        <xdr:to>
          <xdr:col>4</xdr:col>
          <xdr:colOff>542925</xdr:colOff>
          <xdr:row>37</xdr:row>
          <xdr:rowOff>190500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37</xdr:row>
          <xdr:rowOff>0</xdr:rowOff>
        </xdr:from>
        <xdr:to>
          <xdr:col>4</xdr:col>
          <xdr:colOff>542925</xdr:colOff>
          <xdr:row>37</xdr:row>
          <xdr:rowOff>190500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37</xdr:row>
          <xdr:rowOff>0</xdr:rowOff>
        </xdr:from>
        <xdr:to>
          <xdr:col>4</xdr:col>
          <xdr:colOff>542925</xdr:colOff>
          <xdr:row>37</xdr:row>
          <xdr:rowOff>190500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37</xdr:row>
          <xdr:rowOff>0</xdr:rowOff>
        </xdr:from>
        <xdr:to>
          <xdr:col>4</xdr:col>
          <xdr:colOff>542925</xdr:colOff>
          <xdr:row>37</xdr:row>
          <xdr:rowOff>190500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37</xdr:row>
          <xdr:rowOff>0</xdr:rowOff>
        </xdr:from>
        <xdr:to>
          <xdr:col>4</xdr:col>
          <xdr:colOff>542925</xdr:colOff>
          <xdr:row>37</xdr:row>
          <xdr:rowOff>190500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37</xdr:row>
          <xdr:rowOff>0</xdr:rowOff>
        </xdr:from>
        <xdr:to>
          <xdr:col>4</xdr:col>
          <xdr:colOff>542925</xdr:colOff>
          <xdr:row>37</xdr:row>
          <xdr:rowOff>190500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37</xdr:row>
          <xdr:rowOff>0</xdr:rowOff>
        </xdr:from>
        <xdr:to>
          <xdr:col>4</xdr:col>
          <xdr:colOff>542925</xdr:colOff>
          <xdr:row>37</xdr:row>
          <xdr:rowOff>190500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0</xdr:rowOff>
        </xdr:from>
        <xdr:to>
          <xdr:col>4</xdr:col>
          <xdr:colOff>542925</xdr:colOff>
          <xdr:row>38</xdr:row>
          <xdr:rowOff>219075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0</xdr:rowOff>
        </xdr:from>
        <xdr:to>
          <xdr:col>4</xdr:col>
          <xdr:colOff>542925</xdr:colOff>
          <xdr:row>38</xdr:row>
          <xdr:rowOff>219075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0</xdr:rowOff>
        </xdr:from>
        <xdr:to>
          <xdr:col>4</xdr:col>
          <xdr:colOff>542925</xdr:colOff>
          <xdr:row>38</xdr:row>
          <xdr:rowOff>219075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0</xdr:rowOff>
        </xdr:from>
        <xdr:to>
          <xdr:col>4</xdr:col>
          <xdr:colOff>542925</xdr:colOff>
          <xdr:row>38</xdr:row>
          <xdr:rowOff>219075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0</xdr:rowOff>
        </xdr:from>
        <xdr:to>
          <xdr:col>4</xdr:col>
          <xdr:colOff>542925</xdr:colOff>
          <xdr:row>38</xdr:row>
          <xdr:rowOff>219075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0</xdr:rowOff>
        </xdr:from>
        <xdr:to>
          <xdr:col>4</xdr:col>
          <xdr:colOff>542925</xdr:colOff>
          <xdr:row>38</xdr:row>
          <xdr:rowOff>219075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0</xdr:rowOff>
        </xdr:from>
        <xdr:to>
          <xdr:col>4</xdr:col>
          <xdr:colOff>542925</xdr:colOff>
          <xdr:row>38</xdr:row>
          <xdr:rowOff>219075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0</xdr:rowOff>
        </xdr:from>
        <xdr:to>
          <xdr:col>4</xdr:col>
          <xdr:colOff>542925</xdr:colOff>
          <xdr:row>38</xdr:row>
          <xdr:rowOff>219075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0</xdr:rowOff>
        </xdr:from>
        <xdr:to>
          <xdr:col>4</xdr:col>
          <xdr:colOff>542925</xdr:colOff>
          <xdr:row>39</xdr:row>
          <xdr:rowOff>219075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0</xdr:rowOff>
        </xdr:from>
        <xdr:to>
          <xdr:col>4</xdr:col>
          <xdr:colOff>542925</xdr:colOff>
          <xdr:row>39</xdr:row>
          <xdr:rowOff>219075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0</xdr:rowOff>
        </xdr:from>
        <xdr:to>
          <xdr:col>4</xdr:col>
          <xdr:colOff>542925</xdr:colOff>
          <xdr:row>39</xdr:row>
          <xdr:rowOff>219075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0</xdr:rowOff>
        </xdr:from>
        <xdr:to>
          <xdr:col>4</xdr:col>
          <xdr:colOff>542925</xdr:colOff>
          <xdr:row>39</xdr:row>
          <xdr:rowOff>219075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0</xdr:rowOff>
        </xdr:from>
        <xdr:to>
          <xdr:col>4</xdr:col>
          <xdr:colOff>542925</xdr:colOff>
          <xdr:row>39</xdr:row>
          <xdr:rowOff>219075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0</xdr:rowOff>
        </xdr:from>
        <xdr:to>
          <xdr:col>4</xdr:col>
          <xdr:colOff>542925</xdr:colOff>
          <xdr:row>39</xdr:row>
          <xdr:rowOff>219075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0</xdr:rowOff>
        </xdr:from>
        <xdr:to>
          <xdr:col>4</xdr:col>
          <xdr:colOff>542925</xdr:colOff>
          <xdr:row>39</xdr:row>
          <xdr:rowOff>219075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0</xdr:rowOff>
        </xdr:from>
        <xdr:to>
          <xdr:col>4</xdr:col>
          <xdr:colOff>542925</xdr:colOff>
          <xdr:row>39</xdr:row>
          <xdr:rowOff>219075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0</xdr:rowOff>
        </xdr:from>
        <xdr:to>
          <xdr:col>4</xdr:col>
          <xdr:colOff>542925</xdr:colOff>
          <xdr:row>41</xdr:row>
          <xdr:rowOff>28575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0</xdr:rowOff>
        </xdr:from>
        <xdr:to>
          <xdr:col>4</xdr:col>
          <xdr:colOff>542925</xdr:colOff>
          <xdr:row>41</xdr:row>
          <xdr:rowOff>28575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0</xdr:rowOff>
        </xdr:from>
        <xdr:to>
          <xdr:col>4</xdr:col>
          <xdr:colOff>542925</xdr:colOff>
          <xdr:row>41</xdr:row>
          <xdr:rowOff>28575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0</xdr:rowOff>
        </xdr:from>
        <xdr:to>
          <xdr:col>4</xdr:col>
          <xdr:colOff>542925</xdr:colOff>
          <xdr:row>41</xdr:row>
          <xdr:rowOff>28575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0</xdr:rowOff>
        </xdr:from>
        <xdr:to>
          <xdr:col>4</xdr:col>
          <xdr:colOff>542925</xdr:colOff>
          <xdr:row>41</xdr:row>
          <xdr:rowOff>28575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0</xdr:rowOff>
        </xdr:from>
        <xdr:to>
          <xdr:col>4</xdr:col>
          <xdr:colOff>542925</xdr:colOff>
          <xdr:row>41</xdr:row>
          <xdr:rowOff>28575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0</xdr:rowOff>
        </xdr:from>
        <xdr:to>
          <xdr:col>4</xdr:col>
          <xdr:colOff>542925</xdr:colOff>
          <xdr:row>41</xdr:row>
          <xdr:rowOff>28575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0</xdr:rowOff>
        </xdr:from>
        <xdr:to>
          <xdr:col>4</xdr:col>
          <xdr:colOff>542925</xdr:colOff>
          <xdr:row>41</xdr:row>
          <xdr:rowOff>28575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0</xdr:rowOff>
        </xdr:from>
        <xdr:to>
          <xdr:col>4</xdr:col>
          <xdr:colOff>542925</xdr:colOff>
          <xdr:row>42</xdr:row>
          <xdr:rowOff>28575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0</xdr:rowOff>
        </xdr:from>
        <xdr:to>
          <xdr:col>4</xdr:col>
          <xdr:colOff>542925</xdr:colOff>
          <xdr:row>42</xdr:row>
          <xdr:rowOff>28575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0</xdr:rowOff>
        </xdr:from>
        <xdr:to>
          <xdr:col>4</xdr:col>
          <xdr:colOff>542925</xdr:colOff>
          <xdr:row>42</xdr:row>
          <xdr:rowOff>28575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0</xdr:rowOff>
        </xdr:from>
        <xdr:to>
          <xdr:col>4</xdr:col>
          <xdr:colOff>542925</xdr:colOff>
          <xdr:row>42</xdr:row>
          <xdr:rowOff>28575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0</xdr:rowOff>
        </xdr:from>
        <xdr:to>
          <xdr:col>4</xdr:col>
          <xdr:colOff>542925</xdr:colOff>
          <xdr:row>42</xdr:row>
          <xdr:rowOff>28575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0</xdr:rowOff>
        </xdr:from>
        <xdr:to>
          <xdr:col>4</xdr:col>
          <xdr:colOff>542925</xdr:colOff>
          <xdr:row>42</xdr:row>
          <xdr:rowOff>28575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0</xdr:rowOff>
        </xdr:from>
        <xdr:to>
          <xdr:col>4</xdr:col>
          <xdr:colOff>542925</xdr:colOff>
          <xdr:row>42</xdr:row>
          <xdr:rowOff>28575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0</xdr:rowOff>
        </xdr:from>
        <xdr:to>
          <xdr:col>4</xdr:col>
          <xdr:colOff>542925</xdr:colOff>
          <xdr:row>42</xdr:row>
          <xdr:rowOff>28575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0</xdr:rowOff>
        </xdr:from>
        <xdr:to>
          <xdr:col>4</xdr:col>
          <xdr:colOff>542925</xdr:colOff>
          <xdr:row>43</xdr:row>
          <xdr:rowOff>28575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0</xdr:rowOff>
        </xdr:from>
        <xdr:to>
          <xdr:col>4</xdr:col>
          <xdr:colOff>542925</xdr:colOff>
          <xdr:row>43</xdr:row>
          <xdr:rowOff>28575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0</xdr:rowOff>
        </xdr:from>
        <xdr:to>
          <xdr:col>4</xdr:col>
          <xdr:colOff>542925</xdr:colOff>
          <xdr:row>43</xdr:row>
          <xdr:rowOff>28575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0</xdr:rowOff>
        </xdr:from>
        <xdr:to>
          <xdr:col>4</xdr:col>
          <xdr:colOff>542925</xdr:colOff>
          <xdr:row>43</xdr:row>
          <xdr:rowOff>28575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0</xdr:rowOff>
        </xdr:from>
        <xdr:to>
          <xdr:col>4</xdr:col>
          <xdr:colOff>542925</xdr:colOff>
          <xdr:row>43</xdr:row>
          <xdr:rowOff>28575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0</xdr:rowOff>
        </xdr:from>
        <xdr:to>
          <xdr:col>4</xdr:col>
          <xdr:colOff>542925</xdr:colOff>
          <xdr:row>43</xdr:row>
          <xdr:rowOff>28575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0</xdr:rowOff>
        </xdr:from>
        <xdr:to>
          <xdr:col>4</xdr:col>
          <xdr:colOff>542925</xdr:colOff>
          <xdr:row>43</xdr:row>
          <xdr:rowOff>28575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0</xdr:rowOff>
        </xdr:from>
        <xdr:to>
          <xdr:col>4</xdr:col>
          <xdr:colOff>542925</xdr:colOff>
          <xdr:row>43</xdr:row>
          <xdr:rowOff>28575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43</xdr:row>
          <xdr:rowOff>0</xdr:rowOff>
        </xdr:from>
        <xdr:to>
          <xdr:col>4</xdr:col>
          <xdr:colOff>542925</xdr:colOff>
          <xdr:row>44</xdr:row>
          <xdr:rowOff>28575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43</xdr:row>
          <xdr:rowOff>0</xdr:rowOff>
        </xdr:from>
        <xdr:to>
          <xdr:col>4</xdr:col>
          <xdr:colOff>542925</xdr:colOff>
          <xdr:row>44</xdr:row>
          <xdr:rowOff>28575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43</xdr:row>
          <xdr:rowOff>0</xdr:rowOff>
        </xdr:from>
        <xdr:to>
          <xdr:col>4</xdr:col>
          <xdr:colOff>542925</xdr:colOff>
          <xdr:row>44</xdr:row>
          <xdr:rowOff>28575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43</xdr:row>
          <xdr:rowOff>0</xdr:rowOff>
        </xdr:from>
        <xdr:to>
          <xdr:col>4</xdr:col>
          <xdr:colOff>542925</xdr:colOff>
          <xdr:row>44</xdr:row>
          <xdr:rowOff>28575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43</xdr:row>
          <xdr:rowOff>0</xdr:rowOff>
        </xdr:from>
        <xdr:to>
          <xdr:col>4</xdr:col>
          <xdr:colOff>542925</xdr:colOff>
          <xdr:row>44</xdr:row>
          <xdr:rowOff>28575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43</xdr:row>
          <xdr:rowOff>0</xdr:rowOff>
        </xdr:from>
        <xdr:to>
          <xdr:col>4</xdr:col>
          <xdr:colOff>542925</xdr:colOff>
          <xdr:row>44</xdr:row>
          <xdr:rowOff>28575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43</xdr:row>
          <xdr:rowOff>0</xdr:rowOff>
        </xdr:from>
        <xdr:to>
          <xdr:col>4</xdr:col>
          <xdr:colOff>542925</xdr:colOff>
          <xdr:row>44</xdr:row>
          <xdr:rowOff>28575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43</xdr:row>
          <xdr:rowOff>0</xdr:rowOff>
        </xdr:from>
        <xdr:to>
          <xdr:col>4</xdr:col>
          <xdr:colOff>542925</xdr:colOff>
          <xdr:row>44</xdr:row>
          <xdr:rowOff>28575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44</xdr:row>
          <xdr:rowOff>0</xdr:rowOff>
        </xdr:from>
        <xdr:to>
          <xdr:col>4</xdr:col>
          <xdr:colOff>542925</xdr:colOff>
          <xdr:row>45</xdr:row>
          <xdr:rowOff>28575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44</xdr:row>
          <xdr:rowOff>0</xdr:rowOff>
        </xdr:from>
        <xdr:to>
          <xdr:col>4</xdr:col>
          <xdr:colOff>542925</xdr:colOff>
          <xdr:row>45</xdr:row>
          <xdr:rowOff>28575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44</xdr:row>
          <xdr:rowOff>0</xdr:rowOff>
        </xdr:from>
        <xdr:to>
          <xdr:col>4</xdr:col>
          <xdr:colOff>542925</xdr:colOff>
          <xdr:row>45</xdr:row>
          <xdr:rowOff>28575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44</xdr:row>
          <xdr:rowOff>0</xdr:rowOff>
        </xdr:from>
        <xdr:to>
          <xdr:col>4</xdr:col>
          <xdr:colOff>542925</xdr:colOff>
          <xdr:row>45</xdr:row>
          <xdr:rowOff>28575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44</xdr:row>
          <xdr:rowOff>0</xdr:rowOff>
        </xdr:from>
        <xdr:to>
          <xdr:col>4</xdr:col>
          <xdr:colOff>542925</xdr:colOff>
          <xdr:row>45</xdr:row>
          <xdr:rowOff>28575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44</xdr:row>
          <xdr:rowOff>0</xdr:rowOff>
        </xdr:from>
        <xdr:to>
          <xdr:col>4</xdr:col>
          <xdr:colOff>542925</xdr:colOff>
          <xdr:row>45</xdr:row>
          <xdr:rowOff>28575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44</xdr:row>
          <xdr:rowOff>0</xdr:rowOff>
        </xdr:from>
        <xdr:to>
          <xdr:col>4</xdr:col>
          <xdr:colOff>542925</xdr:colOff>
          <xdr:row>45</xdr:row>
          <xdr:rowOff>28575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44</xdr:row>
          <xdr:rowOff>0</xdr:rowOff>
        </xdr:from>
        <xdr:to>
          <xdr:col>4</xdr:col>
          <xdr:colOff>542925</xdr:colOff>
          <xdr:row>45</xdr:row>
          <xdr:rowOff>28575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45</xdr:row>
          <xdr:rowOff>0</xdr:rowOff>
        </xdr:from>
        <xdr:to>
          <xdr:col>4</xdr:col>
          <xdr:colOff>542925</xdr:colOff>
          <xdr:row>46</xdr:row>
          <xdr:rowOff>28575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45</xdr:row>
          <xdr:rowOff>0</xdr:rowOff>
        </xdr:from>
        <xdr:to>
          <xdr:col>4</xdr:col>
          <xdr:colOff>542925</xdr:colOff>
          <xdr:row>46</xdr:row>
          <xdr:rowOff>28575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45</xdr:row>
          <xdr:rowOff>0</xdr:rowOff>
        </xdr:from>
        <xdr:to>
          <xdr:col>4</xdr:col>
          <xdr:colOff>542925</xdr:colOff>
          <xdr:row>46</xdr:row>
          <xdr:rowOff>28575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45</xdr:row>
          <xdr:rowOff>0</xdr:rowOff>
        </xdr:from>
        <xdr:to>
          <xdr:col>4</xdr:col>
          <xdr:colOff>542925</xdr:colOff>
          <xdr:row>46</xdr:row>
          <xdr:rowOff>28575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45</xdr:row>
          <xdr:rowOff>0</xdr:rowOff>
        </xdr:from>
        <xdr:to>
          <xdr:col>4</xdr:col>
          <xdr:colOff>542925</xdr:colOff>
          <xdr:row>46</xdr:row>
          <xdr:rowOff>28575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45</xdr:row>
          <xdr:rowOff>0</xdr:rowOff>
        </xdr:from>
        <xdr:to>
          <xdr:col>4</xdr:col>
          <xdr:colOff>542925</xdr:colOff>
          <xdr:row>46</xdr:row>
          <xdr:rowOff>28575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45</xdr:row>
          <xdr:rowOff>0</xdr:rowOff>
        </xdr:from>
        <xdr:to>
          <xdr:col>4</xdr:col>
          <xdr:colOff>542925</xdr:colOff>
          <xdr:row>46</xdr:row>
          <xdr:rowOff>28575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45</xdr:row>
          <xdr:rowOff>0</xdr:rowOff>
        </xdr:from>
        <xdr:to>
          <xdr:col>4</xdr:col>
          <xdr:colOff>542925</xdr:colOff>
          <xdr:row>46</xdr:row>
          <xdr:rowOff>28575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0</xdr:rowOff>
        </xdr:from>
        <xdr:to>
          <xdr:col>4</xdr:col>
          <xdr:colOff>542925</xdr:colOff>
          <xdr:row>47</xdr:row>
          <xdr:rowOff>28575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0</xdr:rowOff>
        </xdr:from>
        <xdr:to>
          <xdr:col>4</xdr:col>
          <xdr:colOff>542925</xdr:colOff>
          <xdr:row>47</xdr:row>
          <xdr:rowOff>28575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0</xdr:rowOff>
        </xdr:from>
        <xdr:to>
          <xdr:col>4</xdr:col>
          <xdr:colOff>542925</xdr:colOff>
          <xdr:row>47</xdr:row>
          <xdr:rowOff>28575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0</xdr:rowOff>
        </xdr:from>
        <xdr:to>
          <xdr:col>4</xdr:col>
          <xdr:colOff>542925</xdr:colOff>
          <xdr:row>47</xdr:row>
          <xdr:rowOff>28575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0</xdr:rowOff>
        </xdr:from>
        <xdr:to>
          <xdr:col>4</xdr:col>
          <xdr:colOff>542925</xdr:colOff>
          <xdr:row>47</xdr:row>
          <xdr:rowOff>28575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0</xdr:rowOff>
        </xdr:from>
        <xdr:to>
          <xdr:col>4</xdr:col>
          <xdr:colOff>542925</xdr:colOff>
          <xdr:row>47</xdr:row>
          <xdr:rowOff>28575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0</xdr:rowOff>
        </xdr:from>
        <xdr:to>
          <xdr:col>4</xdr:col>
          <xdr:colOff>542925</xdr:colOff>
          <xdr:row>47</xdr:row>
          <xdr:rowOff>28575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0</xdr:rowOff>
        </xdr:from>
        <xdr:to>
          <xdr:col>4</xdr:col>
          <xdr:colOff>542925</xdr:colOff>
          <xdr:row>47</xdr:row>
          <xdr:rowOff>28575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47</xdr:row>
          <xdr:rowOff>0</xdr:rowOff>
        </xdr:from>
        <xdr:to>
          <xdr:col>4</xdr:col>
          <xdr:colOff>542925</xdr:colOff>
          <xdr:row>48</xdr:row>
          <xdr:rowOff>28575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47</xdr:row>
          <xdr:rowOff>0</xdr:rowOff>
        </xdr:from>
        <xdr:to>
          <xdr:col>4</xdr:col>
          <xdr:colOff>542925</xdr:colOff>
          <xdr:row>48</xdr:row>
          <xdr:rowOff>28575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47</xdr:row>
          <xdr:rowOff>0</xdr:rowOff>
        </xdr:from>
        <xdr:to>
          <xdr:col>4</xdr:col>
          <xdr:colOff>542925</xdr:colOff>
          <xdr:row>48</xdr:row>
          <xdr:rowOff>28575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47</xdr:row>
          <xdr:rowOff>0</xdr:rowOff>
        </xdr:from>
        <xdr:to>
          <xdr:col>4</xdr:col>
          <xdr:colOff>542925</xdr:colOff>
          <xdr:row>48</xdr:row>
          <xdr:rowOff>28575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47</xdr:row>
          <xdr:rowOff>0</xdr:rowOff>
        </xdr:from>
        <xdr:to>
          <xdr:col>4</xdr:col>
          <xdr:colOff>542925</xdr:colOff>
          <xdr:row>48</xdr:row>
          <xdr:rowOff>28575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47</xdr:row>
          <xdr:rowOff>0</xdr:rowOff>
        </xdr:from>
        <xdr:to>
          <xdr:col>4</xdr:col>
          <xdr:colOff>542925</xdr:colOff>
          <xdr:row>48</xdr:row>
          <xdr:rowOff>28575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47</xdr:row>
          <xdr:rowOff>0</xdr:rowOff>
        </xdr:from>
        <xdr:to>
          <xdr:col>4</xdr:col>
          <xdr:colOff>542925</xdr:colOff>
          <xdr:row>48</xdr:row>
          <xdr:rowOff>28575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47</xdr:row>
          <xdr:rowOff>0</xdr:rowOff>
        </xdr:from>
        <xdr:to>
          <xdr:col>4</xdr:col>
          <xdr:colOff>542925</xdr:colOff>
          <xdr:row>48</xdr:row>
          <xdr:rowOff>28575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48</xdr:row>
          <xdr:rowOff>0</xdr:rowOff>
        </xdr:from>
        <xdr:to>
          <xdr:col>4</xdr:col>
          <xdr:colOff>542925</xdr:colOff>
          <xdr:row>49</xdr:row>
          <xdr:rowOff>9525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48</xdr:row>
          <xdr:rowOff>0</xdr:rowOff>
        </xdr:from>
        <xdr:to>
          <xdr:col>4</xdr:col>
          <xdr:colOff>542925</xdr:colOff>
          <xdr:row>49</xdr:row>
          <xdr:rowOff>9525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48</xdr:row>
          <xdr:rowOff>0</xdr:rowOff>
        </xdr:from>
        <xdr:to>
          <xdr:col>4</xdr:col>
          <xdr:colOff>542925</xdr:colOff>
          <xdr:row>49</xdr:row>
          <xdr:rowOff>9525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48</xdr:row>
          <xdr:rowOff>0</xdr:rowOff>
        </xdr:from>
        <xdr:to>
          <xdr:col>4</xdr:col>
          <xdr:colOff>542925</xdr:colOff>
          <xdr:row>49</xdr:row>
          <xdr:rowOff>9525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48</xdr:row>
          <xdr:rowOff>0</xdr:rowOff>
        </xdr:from>
        <xdr:to>
          <xdr:col>4</xdr:col>
          <xdr:colOff>542925</xdr:colOff>
          <xdr:row>49</xdr:row>
          <xdr:rowOff>9525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0</xdr:rowOff>
        </xdr:from>
        <xdr:to>
          <xdr:col>4</xdr:col>
          <xdr:colOff>542925</xdr:colOff>
          <xdr:row>11</xdr:row>
          <xdr:rowOff>28575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0</xdr:rowOff>
        </xdr:from>
        <xdr:to>
          <xdr:col>4</xdr:col>
          <xdr:colOff>542925</xdr:colOff>
          <xdr:row>11</xdr:row>
          <xdr:rowOff>28575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0</xdr:rowOff>
        </xdr:from>
        <xdr:to>
          <xdr:col>4</xdr:col>
          <xdr:colOff>542925</xdr:colOff>
          <xdr:row>12</xdr:row>
          <xdr:rowOff>28575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0</xdr:rowOff>
        </xdr:from>
        <xdr:to>
          <xdr:col>4</xdr:col>
          <xdr:colOff>542925</xdr:colOff>
          <xdr:row>12</xdr:row>
          <xdr:rowOff>28575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0</xdr:rowOff>
        </xdr:from>
        <xdr:to>
          <xdr:col>4</xdr:col>
          <xdr:colOff>542925</xdr:colOff>
          <xdr:row>12</xdr:row>
          <xdr:rowOff>28575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Gotovo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1</xdr:row>
      <xdr:rowOff>28575</xdr:rowOff>
    </xdr:from>
    <xdr:to>
      <xdr:col>20</xdr:col>
      <xdr:colOff>364181</xdr:colOff>
      <xdr:row>25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77300" y="219075"/>
          <a:ext cx="7688906" cy="4743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D979C7-037D-4C4A-B54C-ADC5A01EC9B7}" name="Table2" displayName="Table2" ref="A3:E49" totalsRowShown="0" headerRowDxfId="41" tableBorderDxfId="40">
  <autoFilter ref="A3:E49" xr:uid="{72D979C7-037D-4C4A-B54C-ADC5A01EC9B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3E93785-7E8A-43FA-833D-61A2134B6336}" name="Red.br." dataDxfId="39">
      <calculatedColumnFormula>+A3+1</calculatedColumnFormula>
    </tableColumn>
    <tableColumn id="2" xr3:uid="{3C691482-57DF-4DC1-94CA-ADD3F33A32C3}" name="Konto" dataDxfId="38"/>
    <tableColumn id="3" xr3:uid="{110DED23-80DF-4ECD-B853-C0BCCB2C9445}" name="Naziv zadatak" dataDxfId="37"/>
    <tableColumn id="4" xr3:uid="{9AB77AC3-82CA-4F62-84DA-2A4CB20AA7AE}" name="Iznos =" dataDxfId="1"/>
    <tableColumn id="5" xr3:uid="{D452D6AC-C97F-40D2-A808-540F807C5B63}" name="Gotovo ?" dataDxfId="0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2C06AE9-7850-4480-A80B-AA882D359BC2}" name="Table4" displayName="Table4" ref="A5:F70" totalsRowCount="1">
  <autoFilter ref="A5:F69" xr:uid="{52C06AE9-7850-4480-A80B-AA882D359BC2}"/>
  <tableColumns count="6">
    <tableColumn id="1" xr3:uid="{26EC1276-7597-4EB2-A2B6-5CE27B5E026E}" name="Red.br." totalsRowLabel="Total" dataDxfId="36" totalsRowDxfId="35"/>
    <tableColumn id="2" xr3:uid="{9771F3AF-052F-40AC-9F66-FA45E8238834}" name="Naziv robe" totalsRowLabel="***" totalsRowDxfId="34"/>
    <tableColumn id="3" xr3:uid="{FFAF0A31-04AF-4084-8474-C0A54FE73C10}" name="J.mj." totalsRowLabel="***" dataDxfId="33" totalsRowDxfId="32"/>
    <tableColumn id="4" xr3:uid="{182BA3E8-2AA0-49D1-BCC1-1DB0FF0F9A45}" name="Količina" totalsRowLabel="***" dataDxfId="31" totalsRowDxfId="30"/>
    <tableColumn id="5" xr3:uid="{0F491369-9E52-42DB-BE12-CD29900A9B28}" name="Cijena" totalsRowLabel="***" dataDxfId="29" totalsRowDxfId="28" dataCellStyle="Currency"/>
    <tableColumn id="6" xr3:uid="{46618988-76D0-4405-A00F-4D9342D46C19}" name="Iznos" totalsRowFunction="sum" dataDxfId="27" totalsRowDxfId="26" dataCellStyle="Currency">
      <calculatedColumnFormula>+D6*E6</calculatedColumnFormula>
    </tableColumn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AE02A0-8C55-4C0E-92AC-692D788A588B}" name="Table3" displayName="Table3" ref="A3:F27" totalsRowShown="0" headerRowDxfId="25" dataDxfId="24" headerRowCellStyle="Currency" dataCellStyle="Currency">
  <autoFilter ref="A3:F27" xr:uid="{C8AE02A0-8C55-4C0E-92AC-692D788A58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298F6B7-9539-40E7-B48E-563FCF88A721}" name="Opis" dataDxfId="23"/>
    <tableColumn id="2" xr3:uid="{0932CB58-1865-4850-8C28-3E178CC04089}" name="konto" dataDxfId="22"/>
    <tableColumn id="3" xr3:uid="{4D543B12-2B35-4B20-B62C-C235BC5A3DC5}" name="Šifra" dataDxfId="21"/>
    <tableColumn id="4" xr3:uid="{7D60A02A-EE09-4026-82B3-C24CFBFD2CCD}" name="Duguje" dataDxfId="20" dataCellStyle="Currency"/>
    <tableColumn id="5" xr3:uid="{35ABC153-7001-413C-8E35-41F22A169036}" name="Potražuje" dataDxfId="19" dataCellStyle="Currency"/>
    <tableColumn id="6" xr3:uid="{D5AC48C0-0F59-4186-A041-AAFB5FAA0C4D}" name="Saldo" dataDxfId="18" dataCellStyle="Currency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2321A67-7BCB-4012-9BDD-B52F64F7AF5D}" name="Table35" displayName="Table35" ref="A3:F27" totalsRowShown="0" headerRowDxfId="17" dataDxfId="16" headerRowCellStyle="Currency" dataCellStyle="Currency">
  <autoFilter ref="A3:F27" xr:uid="{C8AE02A0-8C55-4C0E-92AC-692D788A58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B140629-DC19-4A23-A23B-2E0B3766A80A}" name="Opis" dataDxfId="15"/>
    <tableColumn id="2" xr3:uid="{0A8EFC9C-ABF5-4C08-8468-F896055C6363}" name="konto" dataDxfId="14"/>
    <tableColumn id="3" xr3:uid="{EE7D8B59-3D15-4AF7-8E31-733C879BB4BE}" name="Šifra" dataDxfId="13"/>
    <tableColumn id="4" xr3:uid="{50F6FC69-3F72-4459-9153-526B4D568B48}" name="Duguje" dataDxfId="12" dataCellStyle="Currency"/>
    <tableColumn id="5" xr3:uid="{BC3509E3-6CA4-4428-ABCD-F15BC5AB6BA2}" name="Potražuje" dataDxfId="11" dataCellStyle="Currency"/>
    <tableColumn id="6" xr3:uid="{7B02CD8C-5356-4511-9186-7391B6B0841B}" name="Saldo" dataDxfId="10" dataCellStyle="Currency"/>
  </tableColumns>
  <tableStyleInfo name="TableStyleMedium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40D616-BF50-49C0-BC6B-F91DA30667EE}" name="Table5" displayName="Table5" ref="A5:G20" totalsRowShown="0" headerRowDxfId="9" dataDxfId="8" headerRowCellStyle="Currency" dataCellStyle="Currency">
  <autoFilter ref="A5:G20" xr:uid="{3D40D616-BF50-49C0-BC6B-F91DA30667EE}"/>
  <tableColumns count="7">
    <tableColumn id="1" xr3:uid="{B52E9FF4-B0FB-40CB-AF97-49FB3E13E682}" name="Izvod banke" dataDxfId="7"/>
    <tableColumn id="2" xr3:uid="{11A1068E-D648-4F09-A2B5-BA58681310F9}" name="Valuta"/>
    <tableColumn id="3" xr3:uid="{230536F3-D203-4A9D-B87E-327E36A123E6}" name="Tečaj" dataDxfId="6" dataCellStyle="Comma"/>
    <tableColumn id="4" xr3:uid="{71077F96-6108-4773-A2AE-F9B5C928F6C6}" name="Iznos u valuti 31.12.2021." dataDxfId="5"/>
    <tableColumn id="5" xr3:uid="{279B76CB-C9B8-4051-8E17-D44259E21A86}" name="Iznos u HRK 31.12.2021." dataDxfId="4" dataCellStyle="Currency"/>
    <tableColumn id="6" xr3:uid="{3D98FB7D-97B1-441C-BE71-4D9FD8626598}" name="Trenutno stanje" dataDxfId="3" dataCellStyle="Currency"/>
    <tableColumn id="7" xr3:uid="{A8D3F8ED-6AD7-4152-B946-73AA26FBB12C}" name="Razlika" dataDxfId="2" dataCellStyle="Currency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table" Target="../tables/table1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09BE-BDAD-4FA8-923C-48863B526AD6}">
  <dimension ref="A1:L101"/>
  <sheetViews>
    <sheetView tabSelected="1" view="pageLayout" zoomScale="70" zoomScaleNormal="145" zoomScalePageLayoutView="70" workbookViewId="0">
      <selection activeCell="G6" sqref="G6"/>
    </sheetView>
  </sheetViews>
  <sheetFormatPr defaultRowHeight="15" x14ac:dyDescent="0.25"/>
  <cols>
    <col min="1" max="1" width="7.5703125" style="3" customWidth="1"/>
    <col min="2" max="2" width="7.7109375" style="5" bestFit="1" customWidth="1"/>
    <col min="3" max="3" width="27.140625" style="9" customWidth="1"/>
    <col min="4" max="4" width="13.28515625" style="9" customWidth="1"/>
    <col min="5" max="5" width="15" customWidth="1"/>
    <col min="6" max="7" width="9.140625" style="14"/>
    <col min="8" max="9" width="9.140625" style="16"/>
    <col min="10" max="11" width="9.140625" style="15"/>
  </cols>
  <sheetData>
    <row r="1" spans="1:12" x14ac:dyDescent="0.25">
      <c r="A1" s="52" t="s">
        <v>51</v>
      </c>
      <c r="B1" s="52"/>
      <c r="C1" s="53"/>
      <c r="D1" s="53"/>
      <c r="E1" s="54"/>
      <c r="F1" s="54"/>
    </row>
    <row r="2" spans="1:12" ht="7.5" customHeight="1" x14ac:dyDescent="0.25"/>
    <row r="3" spans="1:12" s="22" customFormat="1" x14ac:dyDescent="0.25">
      <c r="A3" s="20" t="s">
        <v>49</v>
      </c>
      <c r="B3" s="4" t="s">
        <v>36</v>
      </c>
      <c r="C3" s="7" t="s">
        <v>37</v>
      </c>
      <c r="D3" s="7" t="s">
        <v>50</v>
      </c>
      <c r="E3" s="2" t="s">
        <v>38</v>
      </c>
      <c r="F3" s="21" t="s">
        <v>34</v>
      </c>
      <c r="G3" s="21"/>
      <c r="H3" s="21"/>
      <c r="I3" s="21"/>
      <c r="J3" s="21"/>
      <c r="K3" s="21"/>
      <c r="L3" s="21"/>
    </row>
    <row r="4" spans="1:12" ht="18" x14ac:dyDescent="0.25">
      <c r="A4" s="17">
        <v>1</v>
      </c>
      <c r="B4" s="11"/>
      <c r="C4" s="12" t="s">
        <v>0</v>
      </c>
      <c r="D4" s="55"/>
      <c r="E4" s="56"/>
      <c r="F4" s="14" t="b">
        <v>0</v>
      </c>
      <c r="G4" s="14">
        <f>+IF(+F4=TRUE,0,1)</f>
        <v>1</v>
      </c>
    </row>
    <row r="5" spans="1:12" x14ac:dyDescent="0.25">
      <c r="A5" s="17">
        <f>+A4+1</f>
        <v>2</v>
      </c>
      <c r="B5" s="11">
        <v>0</v>
      </c>
      <c r="C5" s="12" t="s">
        <v>40</v>
      </c>
      <c r="D5" s="55"/>
      <c r="E5" s="56"/>
      <c r="F5" s="14" t="b">
        <v>0</v>
      </c>
      <c r="G5" s="14">
        <f t="shared" ref="G5:G49" si="0">+IF(+F5=TRUE,0,1)</f>
        <v>1</v>
      </c>
    </row>
    <row r="6" spans="1:12" x14ac:dyDescent="0.25">
      <c r="A6" s="17">
        <f t="shared" ref="A6:A49" si="1">+A5+1</f>
        <v>3</v>
      </c>
      <c r="B6" s="11"/>
      <c r="C6" s="12" t="s">
        <v>41</v>
      </c>
      <c r="D6" s="55"/>
      <c r="E6" s="56"/>
      <c r="F6" s="14" t="b">
        <v>0</v>
      </c>
      <c r="G6" s="14">
        <f t="shared" si="0"/>
        <v>1</v>
      </c>
    </row>
    <row r="7" spans="1:12" x14ac:dyDescent="0.25">
      <c r="A7" s="17">
        <f t="shared" si="1"/>
        <v>4</v>
      </c>
      <c r="B7" s="11"/>
      <c r="C7" s="12" t="s">
        <v>42</v>
      </c>
      <c r="D7" s="55"/>
      <c r="E7" s="56"/>
      <c r="F7" s="14" t="b">
        <v>0</v>
      </c>
      <c r="G7" s="14">
        <f t="shared" si="0"/>
        <v>1</v>
      </c>
    </row>
    <row r="8" spans="1:12" x14ac:dyDescent="0.25">
      <c r="A8" s="17">
        <f t="shared" si="1"/>
        <v>5</v>
      </c>
      <c r="B8" s="11"/>
      <c r="C8" s="12" t="s">
        <v>1</v>
      </c>
      <c r="D8" s="55"/>
      <c r="E8" s="56"/>
      <c r="F8" s="14" t="b">
        <v>0</v>
      </c>
      <c r="G8" s="14">
        <f t="shared" si="0"/>
        <v>1</v>
      </c>
    </row>
    <row r="9" spans="1:12" x14ac:dyDescent="0.25">
      <c r="A9" s="17">
        <f t="shared" si="1"/>
        <v>6</v>
      </c>
      <c r="B9" s="11">
        <v>1</v>
      </c>
      <c r="C9" s="12" t="s">
        <v>2</v>
      </c>
      <c r="D9" s="55"/>
      <c r="E9" s="56"/>
      <c r="F9" s="14" t="b">
        <v>0</v>
      </c>
      <c r="G9" s="14">
        <f t="shared" si="0"/>
        <v>1</v>
      </c>
    </row>
    <row r="10" spans="1:12" x14ac:dyDescent="0.25">
      <c r="A10" s="17">
        <f t="shared" si="1"/>
        <v>7</v>
      </c>
      <c r="B10" s="11"/>
      <c r="C10" s="12" t="s">
        <v>95</v>
      </c>
      <c r="D10" s="55"/>
      <c r="E10" s="56"/>
      <c r="F10" s="14" t="b">
        <v>0</v>
      </c>
      <c r="G10" s="14">
        <f t="shared" si="0"/>
        <v>1</v>
      </c>
    </row>
    <row r="11" spans="1:12" x14ac:dyDescent="0.25">
      <c r="A11" s="17">
        <f t="shared" si="1"/>
        <v>8</v>
      </c>
      <c r="B11" s="11"/>
      <c r="C11" s="12" t="s">
        <v>43</v>
      </c>
      <c r="D11" s="55"/>
      <c r="E11" s="56"/>
      <c r="F11" s="14" t="b">
        <v>0</v>
      </c>
      <c r="G11" s="14">
        <f t="shared" si="0"/>
        <v>1</v>
      </c>
    </row>
    <row r="12" spans="1:12" x14ac:dyDescent="0.25">
      <c r="A12" s="17">
        <f t="shared" si="1"/>
        <v>9</v>
      </c>
      <c r="B12" s="11"/>
      <c r="C12" s="12" t="s">
        <v>39</v>
      </c>
      <c r="D12" s="55"/>
      <c r="E12" s="56"/>
      <c r="F12" s="14" t="b">
        <v>0</v>
      </c>
      <c r="G12" s="14">
        <f t="shared" si="0"/>
        <v>1</v>
      </c>
    </row>
    <row r="13" spans="1:12" x14ac:dyDescent="0.25">
      <c r="A13" s="17">
        <f t="shared" si="1"/>
        <v>10</v>
      </c>
      <c r="B13" s="11"/>
      <c r="C13" s="12" t="s">
        <v>3</v>
      </c>
      <c r="D13" s="55"/>
      <c r="E13" s="56"/>
      <c r="F13" s="14" t="b">
        <v>0</v>
      </c>
      <c r="G13" s="14">
        <f t="shared" si="0"/>
        <v>1</v>
      </c>
    </row>
    <row r="14" spans="1:12" x14ac:dyDescent="0.25">
      <c r="A14" s="17">
        <f t="shared" si="1"/>
        <v>11</v>
      </c>
      <c r="B14" s="11"/>
      <c r="C14" s="12" t="s">
        <v>96</v>
      </c>
      <c r="D14" s="55"/>
      <c r="E14" s="56"/>
      <c r="F14" s="14" t="b">
        <v>0</v>
      </c>
      <c r="G14" s="14">
        <f t="shared" si="0"/>
        <v>1</v>
      </c>
    </row>
    <row r="15" spans="1:12" x14ac:dyDescent="0.25">
      <c r="A15" s="17">
        <f t="shared" si="1"/>
        <v>12</v>
      </c>
      <c r="B15" s="11"/>
      <c r="C15" s="12" t="s">
        <v>4</v>
      </c>
      <c r="D15" s="55"/>
      <c r="E15" s="56"/>
      <c r="F15" s="14" t="b">
        <v>0</v>
      </c>
      <c r="G15" s="14">
        <f t="shared" si="0"/>
        <v>1</v>
      </c>
    </row>
    <row r="16" spans="1:12" x14ac:dyDescent="0.25">
      <c r="A16" s="17">
        <f t="shared" si="1"/>
        <v>13</v>
      </c>
      <c r="B16" s="11"/>
      <c r="C16" s="12" t="s">
        <v>5</v>
      </c>
      <c r="D16" s="55"/>
      <c r="E16" s="56"/>
      <c r="F16" s="14" t="b">
        <v>0</v>
      </c>
      <c r="G16" s="14">
        <f t="shared" si="0"/>
        <v>1</v>
      </c>
    </row>
    <row r="17" spans="1:7" x14ac:dyDescent="0.25">
      <c r="A17" s="17">
        <f t="shared" si="1"/>
        <v>14</v>
      </c>
      <c r="B17" s="11"/>
      <c r="C17" s="12" t="s">
        <v>6</v>
      </c>
      <c r="D17" s="55"/>
      <c r="E17" s="56"/>
      <c r="F17" s="14" t="b">
        <v>0</v>
      </c>
      <c r="G17" s="14">
        <f t="shared" si="0"/>
        <v>1</v>
      </c>
    </row>
    <row r="18" spans="1:7" x14ac:dyDescent="0.25">
      <c r="A18" s="17">
        <f t="shared" si="1"/>
        <v>15</v>
      </c>
      <c r="B18" s="11"/>
      <c r="C18" s="12" t="s">
        <v>7</v>
      </c>
      <c r="D18" s="55"/>
      <c r="E18" s="56"/>
      <c r="F18" s="14" t="b">
        <v>0</v>
      </c>
      <c r="G18" s="14">
        <f t="shared" si="0"/>
        <v>1</v>
      </c>
    </row>
    <row r="19" spans="1:7" x14ac:dyDescent="0.25">
      <c r="A19" s="17">
        <f t="shared" si="1"/>
        <v>16</v>
      </c>
      <c r="B19" s="11"/>
      <c r="C19" s="12" t="s">
        <v>8</v>
      </c>
      <c r="D19" s="55"/>
      <c r="E19" s="56"/>
      <c r="F19" s="14" t="b">
        <v>0</v>
      </c>
      <c r="G19" s="14">
        <f t="shared" si="0"/>
        <v>1</v>
      </c>
    </row>
    <row r="20" spans="1:7" x14ac:dyDescent="0.25">
      <c r="A20" s="17">
        <f t="shared" si="1"/>
        <v>17</v>
      </c>
      <c r="B20" s="11">
        <v>2</v>
      </c>
      <c r="C20" s="12" t="s">
        <v>9</v>
      </c>
      <c r="D20" s="55"/>
      <c r="E20" s="56"/>
      <c r="F20" s="14" t="b">
        <v>0</v>
      </c>
      <c r="G20" s="14">
        <f t="shared" si="0"/>
        <v>1</v>
      </c>
    </row>
    <row r="21" spans="1:7" x14ac:dyDescent="0.25">
      <c r="A21" s="17">
        <f t="shared" si="1"/>
        <v>18</v>
      </c>
      <c r="B21" s="11"/>
      <c r="C21" s="12" t="s">
        <v>10</v>
      </c>
      <c r="D21" s="55"/>
      <c r="E21" s="56"/>
      <c r="F21" s="14" t="b">
        <v>0</v>
      </c>
      <c r="G21" s="14">
        <f t="shared" si="0"/>
        <v>1</v>
      </c>
    </row>
    <row r="22" spans="1:7" x14ac:dyDescent="0.25">
      <c r="A22" s="17">
        <f t="shared" si="1"/>
        <v>19</v>
      </c>
      <c r="B22" s="11"/>
      <c r="C22" s="12" t="s">
        <v>97</v>
      </c>
      <c r="D22" s="55"/>
      <c r="E22" s="56"/>
      <c r="F22" s="14" t="b">
        <v>0</v>
      </c>
      <c r="G22" s="14">
        <f t="shared" si="0"/>
        <v>1</v>
      </c>
    </row>
    <row r="23" spans="1:7" x14ac:dyDescent="0.25">
      <c r="A23" s="17">
        <f t="shared" si="1"/>
        <v>20</v>
      </c>
      <c r="B23" s="11"/>
      <c r="C23" s="12" t="s">
        <v>11</v>
      </c>
      <c r="D23" s="55"/>
      <c r="E23" s="56"/>
      <c r="F23" s="14" t="b">
        <v>0</v>
      </c>
      <c r="G23" s="14">
        <f t="shared" si="0"/>
        <v>1</v>
      </c>
    </row>
    <row r="24" spans="1:7" x14ac:dyDescent="0.25">
      <c r="A24" s="17">
        <f t="shared" si="1"/>
        <v>21</v>
      </c>
      <c r="B24" s="11"/>
      <c r="C24" s="12" t="s">
        <v>12</v>
      </c>
      <c r="D24" s="55"/>
      <c r="E24" s="56"/>
      <c r="F24" s="14" t="b">
        <v>0</v>
      </c>
      <c r="G24" s="14">
        <f t="shared" si="0"/>
        <v>1</v>
      </c>
    </row>
    <row r="25" spans="1:7" x14ac:dyDescent="0.25">
      <c r="A25" s="17">
        <f t="shared" si="1"/>
        <v>22</v>
      </c>
      <c r="B25" s="11"/>
      <c r="C25" s="12" t="s">
        <v>13</v>
      </c>
      <c r="D25" s="55"/>
      <c r="E25" s="56"/>
      <c r="F25" s="14" t="b">
        <v>0</v>
      </c>
      <c r="G25" s="14">
        <f t="shared" si="0"/>
        <v>1</v>
      </c>
    </row>
    <row r="26" spans="1:7" x14ac:dyDescent="0.25">
      <c r="A26" s="17">
        <f t="shared" si="1"/>
        <v>23</v>
      </c>
      <c r="B26" s="11"/>
      <c r="C26" s="12" t="s">
        <v>14</v>
      </c>
      <c r="D26" s="55"/>
      <c r="E26" s="56"/>
      <c r="F26" s="14" t="b">
        <v>0</v>
      </c>
      <c r="G26" s="14">
        <f t="shared" si="0"/>
        <v>1</v>
      </c>
    </row>
    <row r="27" spans="1:7" ht="18" x14ac:dyDescent="0.25">
      <c r="A27" s="17">
        <f t="shared" si="1"/>
        <v>24</v>
      </c>
      <c r="B27" s="11"/>
      <c r="C27" s="12" t="s">
        <v>15</v>
      </c>
      <c r="D27" s="55"/>
      <c r="E27" s="56"/>
      <c r="F27" s="14" t="b">
        <v>0</v>
      </c>
      <c r="G27" s="14">
        <f t="shared" si="0"/>
        <v>1</v>
      </c>
    </row>
    <row r="28" spans="1:7" x14ac:dyDescent="0.25">
      <c r="A28" s="17">
        <f t="shared" si="1"/>
        <v>25</v>
      </c>
      <c r="B28" s="11"/>
      <c r="C28" s="12" t="s">
        <v>16</v>
      </c>
      <c r="D28" s="55"/>
      <c r="E28" s="56"/>
      <c r="F28" s="14" t="b">
        <v>0</v>
      </c>
      <c r="G28" s="14">
        <f t="shared" si="0"/>
        <v>1</v>
      </c>
    </row>
    <row r="29" spans="1:7" x14ac:dyDescent="0.25">
      <c r="A29" s="17">
        <f t="shared" si="1"/>
        <v>26</v>
      </c>
      <c r="B29" s="11">
        <v>3</v>
      </c>
      <c r="C29" s="12" t="s">
        <v>17</v>
      </c>
      <c r="D29" s="55"/>
      <c r="E29" s="56"/>
      <c r="F29" s="14" t="b">
        <v>0</v>
      </c>
      <c r="G29" s="14">
        <f t="shared" si="0"/>
        <v>1</v>
      </c>
    </row>
    <row r="30" spans="1:7" x14ac:dyDescent="0.25">
      <c r="A30" s="17">
        <f t="shared" si="1"/>
        <v>27</v>
      </c>
      <c r="B30" s="11"/>
      <c r="C30" s="12" t="s">
        <v>18</v>
      </c>
      <c r="D30" s="55"/>
      <c r="E30" s="56"/>
      <c r="F30" s="14" t="b">
        <v>0</v>
      </c>
      <c r="G30" s="14">
        <f t="shared" si="0"/>
        <v>1</v>
      </c>
    </row>
    <row r="31" spans="1:7" x14ac:dyDescent="0.25">
      <c r="A31" s="17">
        <f t="shared" si="1"/>
        <v>28</v>
      </c>
      <c r="B31" s="11"/>
      <c r="C31" s="12" t="s">
        <v>19</v>
      </c>
      <c r="D31" s="55"/>
      <c r="E31" s="56"/>
      <c r="F31" s="14" t="b">
        <v>0</v>
      </c>
      <c r="G31" s="14">
        <f t="shared" si="0"/>
        <v>1</v>
      </c>
    </row>
    <row r="32" spans="1:7" x14ac:dyDescent="0.25">
      <c r="A32" s="17">
        <f t="shared" si="1"/>
        <v>29</v>
      </c>
      <c r="B32" s="11">
        <v>4</v>
      </c>
      <c r="C32" s="12" t="s">
        <v>20</v>
      </c>
      <c r="D32" s="55"/>
      <c r="E32" s="56"/>
      <c r="F32" s="14" t="b">
        <v>0</v>
      </c>
      <c r="G32" s="14">
        <f t="shared" si="0"/>
        <v>1</v>
      </c>
    </row>
    <row r="33" spans="1:7" ht="18" x14ac:dyDescent="0.25">
      <c r="A33" s="17">
        <f t="shared" si="1"/>
        <v>30</v>
      </c>
      <c r="B33" s="11"/>
      <c r="C33" s="12" t="s">
        <v>98</v>
      </c>
      <c r="D33" s="55"/>
      <c r="E33" s="56"/>
      <c r="F33" s="14" t="b">
        <v>0</v>
      </c>
      <c r="G33" s="14">
        <f t="shared" si="0"/>
        <v>1</v>
      </c>
    </row>
    <row r="34" spans="1:7" x14ac:dyDescent="0.25">
      <c r="A34" s="17">
        <f t="shared" si="1"/>
        <v>31</v>
      </c>
      <c r="B34" s="11">
        <v>6</v>
      </c>
      <c r="C34" s="12" t="s">
        <v>48</v>
      </c>
      <c r="D34" s="55"/>
      <c r="E34" s="56"/>
      <c r="F34" s="14" t="b">
        <v>0</v>
      </c>
      <c r="G34" s="14">
        <f t="shared" si="0"/>
        <v>1</v>
      </c>
    </row>
    <row r="35" spans="1:7" x14ac:dyDescent="0.25">
      <c r="A35" s="17">
        <f t="shared" si="1"/>
        <v>32</v>
      </c>
      <c r="B35" s="11">
        <v>7</v>
      </c>
      <c r="C35" s="12" t="s">
        <v>47</v>
      </c>
      <c r="D35" s="55"/>
      <c r="E35" s="56"/>
      <c r="F35" s="14" t="b">
        <v>0</v>
      </c>
      <c r="G35" s="14">
        <f t="shared" si="0"/>
        <v>1</v>
      </c>
    </row>
    <row r="36" spans="1:7" x14ac:dyDescent="0.25">
      <c r="A36" s="17">
        <f t="shared" si="1"/>
        <v>33</v>
      </c>
      <c r="B36" s="11"/>
      <c r="C36" s="12" t="s">
        <v>46</v>
      </c>
      <c r="D36" s="55"/>
      <c r="E36" s="56"/>
      <c r="F36" s="14" t="b">
        <v>0</v>
      </c>
      <c r="G36" s="14">
        <f t="shared" si="0"/>
        <v>1</v>
      </c>
    </row>
    <row r="37" spans="1:7" x14ac:dyDescent="0.25">
      <c r="A37" s="17">
        <f t="shared" si="1"/>
        <v>34</v>
      </c>
      <c r="B37" s="11"/>
      <c r="C37" s="12" t="s">
        <v>21</v>
      </c>
      <c r="D37" s="55"/>
      <c r="E37" s="56"/>
      <c r="F37" s="14" t="b">
        <v>0</v>
      </c>
      <c r="G37" s="14">
        <f t="shared" si="0"/>
        <v>1</v>
      </c>
    </row>
    <row r="38" spans="1:7" ht="18" x14ac:dyDescent="0.25">
      <c r="A38" s="17">
        <f t="shared" si="1"/>
        <v>35</v>
      </c>
      <c r="B38" s="11">
        <v>9</v>
      </c>
      <c r="C38" s="12" t="s">
        <v>22</v>
      </c>
      <c r="D38" s="55"/>
      <c r="E38" s="56"/>
      <c r="F38" s="14" t="b">
        <v>0</v>
      </c>
      <c r="G38" s="14">
        <f t="shared" si="0"/>
        <v>1</v>
      </c>
    </row>
    <row r="39" spans="1:7" ht="18" x14ac:dyDescent="0.25">
      <c r="A39" s="17">
        <f t="shared" si="1"/>
        <v>36</v>
      </c>
      <c r="B39" s="11"/>
      <c r="C39" s="12" t="s">
        <v>44</v>
      </c>
      <c r="D39" s="55"/>
      <c r="E39" s="56"/>
      <c r="F39" s="14" t="b">
        <v>0</v>
      </c>
      <c r="G39" s="14">
        <f t="shared" si="0"/>
        <v>1</v>
      </c>
    </row>
    <row r="40" spans="1:7" ht="18" x14ac:dyDescent="0.25">
      <c r="A40" s="17">
        <f t="shared" si="1"/>
        <v>37</v>
      </c>
      <c r="B40" s="11"/>
      <c r="C40" s="12" t="s">
        <v>45</v>
      </c>
      <c r="D40" s="55"/>
      <c r="E40" s="56"/>
      <c r="F40" s="14" t="b">
        <v>0</v>
      </c>
      <c r="G40" s="14">
        <f t="shared" si="0"/>
        <v>1</v>
      </c>
    </row>
    <row r="41" spans="1:7" x14ac:dyDescent="0.25">
      <c r="A41" s="17">
        <f t="shared" si="1"/>
        <v>38</v>
      </c>
      <c r="B41" s="11"/>
      <c r="C41" s="12" t="s">
        <v>23</v>
      </c>
      <c r="D41" s="55"/>
      <c r="E41" s="56"/>
      <c r="F41" s="14" t="b">
        <v>0</v>
      </c>
      <c r="G41" s="14">
        <f t="shared" si="0"/>
        <v>1</v>
      </c>
    </row>
    <row r="42" spans="1:7" x14ac:dyDescent="0.25">
      <c r="A42" s="17">
        <f t="shared" si="1"/>
        <v>39</v>
      </c>
      <c r="B42" s="11" t="s">
        <v>24</v>
      </c>
      <c r="C42" s="13" t="s">
        <v>25</v>
      </c>
      <c r="D42" s="57"/>
      <c r="E42" s="56"/>
      <c r="F42" s="14" t="b">
        <v>0</v>
      </c>
      <c r="G42" s="14">
        <f t="shared" si="0"/>
        <v>1</v>
      </c>
    </row>
    <row r="43" spans="1:7" x14ac:dyDescent="0.25">
      <c r="A43" s="17">
        <f t="shared" si="1"/>
        <v>40</v>
      </c>
      <c r="B43" s="11"/>
      <c r="C43" s="13" t="s">
        <v>26</v>
      </c>
      <c r="D43" s="57"/>
      <c r="E43" s="56"/>
      <c r="F43" s="14" t="b">
        <v>0</v>
      </c>
      <c r="G43" s="14">
        <f t="shared" si="0"/>
        <v>1</v>
      </c>
    </row>
    <row r="44" spans="1:7" x14ac:dyDescent="0.25">
      <c r="A44" s="17">
        <f t="shared" si="1"/>
        <v>41</v>
      </c>
      <c r="B44" s="11"/>
      <c r="C44" s="13" t="s">
        <v>27</v>
      </c>
      <c r="D44" s="57"/>
      <c r="E44" s="56"/>
      <c r="F44" s="14" t="b">
        <v>0</v>
      </c>
      <c r="G44" s="14">
        <f t="shared" si="0"/>
        <v>1</v>
      </c>
    </row>
    <row r="45" spans="1:7" x14ac:dyDescent="0.25">
      <c r="A45" s="17">
        <f t="shared" si="1"/>
        <v>42</v>
      </c>
      <c r="B45" s="11"/>
      <c r="C45" s="13" t="s">
        <v>28</v>
      </c>
      <c r="D45" s="57"/>
      <c r="E45" s="56"/>
      <c r="F45" s="14" t="b">
        <v>0</v>
      </c>
      <c r="G45" s="14">
        <f t="shared" si="0"/>
        <v>1</v>
      </c>
    </row>
    <row r="46" spans="1:7" x14ac:dyDescent="0.25">
      <c r="A46" s="17">
        <f t="shared" si="1"/>
        <v>43</v>
      </c>
      <c r="B46" s="11"/>
      <c r="C46" s="13" t="s">
        <v>29</v>
      </c>
      <c r="D46" s="57"/>
      <c r="E46" s="56"/>
      <c r="F46" s="14" t="b">
        <v>0</v>
      </c>
      <c r="G46" s="14">
        <f t="shared" si="0"/>
        <v>1</v>
      </c>
    </row>
    <row r="47" spans="1:7" x14ac:dyDescent="0.25">
      <c r="A47" s="17">
        <f t="shared" si="1"/>
        <v>44</v>
      </c>
      <c r="B47" s="11"/>
      <c r="C47" s="13" t="s">
        <v>30</v>
      </c>
      <c r="D47" s="57"/>
      <c r="E47" s="56"/>
      <c r="F47" s="14" t="b">
        <v>0</v>
      </c>
      <c r="G47" s="14">
        <f t="shared" si="0"/>
        <v>1</v>
      </c>
    </row>
    <row r="48" spans="1:7" x14ac:dyDescent="0.25">
      <c r="A48" s="17">
        <f t="shared" si="1"/>
        <v>45</v>
      </c>
      <c r="B48" s="11"/>
      <c r="C48" s="13" t="s">
        <v>31</v>
      </c>
      <c r="D48" s="57"/>
      <c r="E48" s="56"/>
      <c r="F48" s="14" t="b">
        <v>0</v>
      </c>
      <c r="G48" s="14">
        <f t="shared" si="0"/>
        <v>1</v>
      </c>
    </row>
    <row r="49" spans="1:7" x14ac:dyDescent="0.25">
      <c r="A49" s="18">
        <f t="shared" si="1"/>
        <v>46</v>
      </c>
      <c r="B49" s="19"/>
      <c r="C49" s="23" t="s">
        <v>32</v>
      </c>
      <c r="D49" s="58"/>
      <c r="E49" s="59"/>
      <c r="F49" s="14" t="b">
        <v>0</v>
      </c>
      <c r="G49" s="14">
        <f t="shared" si="0"/>
        <v>1</v>
      </c>
    </row>
    <row r="50" spans="1:7" ht="5.25" customHeight="1" x14ac:dyDescent="0.25">
      <c r="B50" s="6"/>
      <c r="C50" s="8"/>
      <c r="D50" s="8"/>
    </row>
    <row r="51" spans="1:7" x14ac:dyDescent="0.25">
      <c r="G51" s="14">
        <f>SUM(G4:G49)</f>
        <v>46</v>
      </c>
    </row>
    <row r="52" spans="1:7" x14ac:dyDescent="0.25">
      <c r="C52" s="10" t="s">
        <v>35</v>
      </c>
      <c r="D52" s="10"/>
      <c r="E52" s="1">
        <f>+A49</f>
        <v>46</v>
      </c>
    </row>
    <row r="53" spans="1:7" x14ac:dyDescent="0.25">
      <c r="C53" s="10" t="s">
        <v>33</v>
      </c>
      <c r="D53" s="10"/>
      <c r="E53" s="1">
        <f>+G51</f>
        <v>46</v>
      </c>
    </row>
    <row r="54" spans="1:7" x14ac:dyDescent="0.25">
      <c r="C54" s="49" t="str">
        <f>+IF(E53=0,"ZADATAK JE ZAVRŠEN","ZADATAK JOŠ NIJE ZAVRŠEN")</f>
        <v>ZADATAK JOŠ NIJE ZAVRŠEN</v>
      </c>
      <c r="D54" s="50"/>
      <c r="E54" s="51"/>
    </row>
    <row r="55" spans="1:7" x14ac:dyDescent="0.25">
      <c r="C55" s="9" t="s">
        <v>33</v>
      </c>
    </row>
    <row r="56" spans="1:7" x14ac:dyDescent="0.25">
      <c r="C56" s="9" t="str" cm="1">
        <f t="array" ref="C56:C101">+_xlfn._xlws.FILTER(C4:C49,F4:F49=FALSE,"sve je gotovo")</f>
        <v>Početno stanje točno preneseno iz prethodne godine ?</v>
      </c>
    </row>
    <row r="57" spans="1:7" x14ac:dyDescent="0.25">
      <c r="C57" s="9" t="str">
        <v>kopirati Ure za 0371 nabavku opreme</v>
      </c>
    </row>
    <row r="58" spans="1:7" x14ac:dyDescent="0.25">
      <c r="C58" s="9" t="str">
        <v>Konto 0371 =</v>
      </c>
    </row>
    <row r="59" spans="1:7" x14ac:dyDescent="0.25">
      <c r="C59" s="9" t="str">
        <v>Obračun amortizacije 1-12 mjesec ?</v>
      </c>
    </row>
    <row r="60" spans="1:7" x14ac:dyDescent="0.25">
      <c r="C60" s="9" t="str">
        <v>Rashodovanje opreme – prodaja</v>
      </c>
    </row>
    <row r="61" spans="1:7" x14ac:dyDescent="0.25">
      <c r="C61" s="9" t="str">
        <v>izvodi kunski =</v>
      </c>
    </row>
    <row r="62" spans="1:7" x14ac:dyDescent="0.25">
      <c r="C62" s="9" t="str">
        <v xml:space="preserve">izvodi devizni = </v>
      </c>
    </row>
    <row r="63" spans="1:7" x14ac:dyDescent="0.25">
      <c r="C63" s="9" t="str">
        <v>blagajna =</v>
      </c>
    </row>
    <row r="64" spans="1:7" x14ac:dyDescent="0.25">
      <c r="C64" s="9" t="str">
        <v xml:space="preserve">Konto 1009 (prijelazni konto) = </v>
      </c>
    </row>
    <row r="65" spans="3:3" x14ac:dyDescent="0.25">
      <c r="C65" s="9" t="str">
        <v>kupci IOS</v>
      </c>
    </row>
    <row r="66" spans="3:3" x14ac:dyDescent="0.25">
      <c r="C66" s="9" t="str">
        <v>tečajne razlike za INO kupaca 7,5345 €</v>
      </c>
    </row>
    <row r="67" spans="3:3" x14ac:dyDescent="0.25">
      <c r="C67" s="9" t="str">
        <v>1900 – prijenos prošle godine</v>
      </c>
    </row>
    <row r="68" spans="3:3" x14ac:dyDescent="0.25">
      <c r="C68" s="9" t="str">
        <v>temeljnice PDV 1400 – usklada sa PKK</v>
      </c>
    </row>
    <row r="69" spans="3:3" x14ac:dyDescent="0.25">
      <c r="C69" s="9" t="str">
        <v>bolovanja na teret hzzo ?</v>
      </c>
    </row>
    <row r="70" spans="3:3" x14ac:dyDescent="0.25">
      <c r="C70" s="9" t="str">
        <v>pozajmice vlasnika + obračun kamata</v>
      </c>
    </row>
    <row r="71" spans="3:3" x14ac:dyDescent="0.25">
      <c r="C71" s="9" t="str">
        <v>PD-IPO podaci</v>
      </c>
    </row>
    <row r="72" spans="3:3" x14ac:dyDescent="0.25">
      <c r="C72" s="9" t="str">
        <v>kontrola kratkoročnih zajmova</v>
      </c>
    </row>
    <row r="73" spans="3:3" x14ac:dyDescent="0.25">
      <c r="C73" s="9" t="str">
        <v>dobavljači IOS</v>
      </c>
    </row>
    <row r="74" spans="3:3" x14ac:dyDescent="0.25">
      <c r="C74" s="9" t="str">
        <v>tečajne razlike za ino dobavljače 7,5345 €</v>
      </c>
    </row>
    <row r="75" spans="3:3" x14ac:dyDescent="0.25">
      <c r="C75" s="9" t="str">
        <v>kontrola PDV – kartice PKK</v>
      </c>
    </row>
    <row r="76" spans="3:3" x14ac:dyDescent="0.25">
      <c r="C76" s="9" t="str">
        <v>plaća + kontrola doprinosa PKK</v>
      </c>
    </row>
    <row r="77" spans="3:3" x14ac:dyDescent="0.25">
      <c r="C77" s="9" t="str">
        <v>2430-2450-2460 kontrola PKK</v>
      </c>
    </row>
    <row r="78" spans="3:3" x14ac:dyDescent="0.25">
      <c r="C78" s="9" t="str">
        <v>OKFŠ</v>
      </c>
    </row>
    <row r="79" spans="3:3" x14ac:dyDescent="0.25">
      <c r="C79" s="9" t="str">
        <v>25 – kontrola dugoročnih obveza = IOS leasing + IOS kreditnih institucija ?</v>
      </c>
    </row>
    <row r="80" spans="3:3" x14ac:dyDescent="0.25">
      <c r="C80" s="9" t="str">
        <v>29 – razduženje odgođenih prihoda</v>
      </c>
    </row>
    <row r="81" spans="3:3" x14ac:dyDescent="0.25">
      <c r="C81" s="9" t="str">
        <v xml:space="preserve">kopirati Ure za 3500 </v>
      </c>
    </row>
    <row r="82" spans="3:3" x14ac:dyDescent="0.25">
      <c r="C82" s="9" t="str">
        <v>31 – usklada sa inventurom</v>
      </c>
    </row>
    <row r="83" spans="3:3" x14ac:dyDescent="0.25">
      <c r="C83" s="9" t="str">
        <v xml:space="preserve">35 – knjiženje sitnog inventara i rashodovanje </v>
      </c>
    </row>
    <row r="84" spans="3:3" x14ac:dyDescent="0.25">
      <c r="C84" s="9" t="str">
        <v>4 – SVE je na dugovnoj strani ?</v>
      </c>
    </row>
    <row r="85" spans="3:3" x14ac:dyDescent="0.25">
      <c r="C85" s="9" t="str">
        <v>4 – nema knjiženih IZVODA na kontu 4 bez prijeke potrebe i obrazloženja ?</v>
      </c>
    </row>
    <row r="86" spans="3:3" x14ac:dyDescent="0.25">
      <c r="C86" s="9" t="str">
        <v>k6 – kontrola stanja sa inventurom</v>
      </c>
    </row>
    <row r="87" spans="3:3" x14ac:dyDescent="0.25">
      <c r="C87" s="9" t="str">
        <v>k71-74 – rashodi su na dugovnoj ?</v>
      </c>
    </row>
    <row r="88" spans="3:3" x14ac:dyDescent="0.25">
      <c r="C88" s="9" t="str">
        <v>k75-79 – prihodi su na potražnoj ?</v>
      </c>
    </row>
    <row r="89" spans="3:3" x14ac:dyDescent="0.25">
      <c r="C89" s="9" t="str">
        <v>nema knjiženih izvoda na 7 bez prijeke potrebe ?</v>
      </c>
    </row>
    <row r="90" spans="3:3" x14ac:dyDescent="0.25">
      <c r="C90" s="9" t="str">
        <v>9 – temeljni kapital odgovara stanju u sudskom registru ?</v>
      </c>
    </row>
    <row r="91" spans="3:3" x14ac:dyDescent="0.25">
      <c r="C91" s="9" t="str">
        <v>k92 – 25% dobiti preneseno u rezervacije za j.d.o.o. ?</v>
      </c>
    </row>
    <row r="92" spans="3:3" x14ac:dyDescent="0.25">
      <c r="C92" s="9" t="str">
        <v>k95/94 prihodi / gubitci raspoređeni po godinama ?</v>
      </c>
    </row>
    <row r="93" spans="3:3" x14ac:dyDescent="0.25">
      <c r="C93" s="9" t="str">
        <v>dobit / gubitak prethodne godine rasknjižen ?</v>
      </c>
    </row>
    <row r="94" spans="3:3" x14ac:dyDescent="0.25">
      <c r="C94" s="9" t="str">
        <v>TZ-1</v>
      </c>
    </row>
    <row r="95" spans="3:3" x14ac:dyDescent="0.25">
      <c r="C95" s="9" t="str">
        <v>RDG</v>
      </c>
    </row>
    <row r="96" spans="3:3" x14ac:dyDescent="0.25">
      <c r="C96" s="9" t="str">
        <v>PD OBRAZAC</v>
      </c>
    </row>
    <row r="97" spans="3:3" x14ac:dyDescent="0.25">
      <c r="C97" s="9" t="str">
        <v>PRENESENI GUBITAK</v>
      </c>
    </row>
    <row r="98" spans="3:3" x14ac:dyDescent="0.25">
      <c r="C98" s="9" t="str">
        <v>AKONTACIJE PD IZ POREZNE</v>
      </c>
    </row>
    <row r="99" spans="3:3" x14ac:dyDescent="0.25">
      <c r="C99" s="9" t="str">
        <v>AKONTACIJE TZ IZ POREZNE</v>
      </c>
    </row>
    <row r="100" spans="3:3" x14ac:dyDescent="0.25">
      <c r="C100" s="9" t="str">
        <v>BIL</v>
      </c>
    </row>
    <row r="101" spans="3:3" x14ac:dyDescent="0.25">
      <c r="C101" s="9" t="str">
        <v>BILJEŠKE</v>
      </c>
    </row>
  </sheetData>
  <mergeCells count="4">
    <mergeCell ref="C54:E54"/>
    <mergeCell ref="A1:B1"/>
    <mergeCell ref="C1:D1"/>
    <mergeCell ref="E1:F1"/>
  </mergeCells>
  <conditionalFormatting sqref="C4:D50">
    <cfRule type="expression" dxfId="45" priority="7">
      <formula>$F4</formula>
    </cfRule>
  </conditionalFormatting>
  <conditionalFormatting sqref="C54:D54">
    <cfRule type="expression" dxfId="44" priority="1">
      <formula>$E$53&gt;0</formula>
    </cfRule>
    <cfRule type="expression" dxfId="43" priority="2">
      <formula>$E$53=0</formula>
    </cfRule>
    <cfRule type="cellIs" dxfId="42" priority="3" operator="equal">
      <formula>0</formula>
    </cfRule>
  </conditionalFormatting>
  <pageMargins left="0.7" right="0.7" top="0.75" bottom="0.75" header="0.3" footer="0.3"/>
  <pageSetup paperSize="9" orientation="portrait" r:id="rId1"/>
  <headerFooter>
    <oddHeader xml:space="preserve">&amp;L&amp;7www.metro-servis.hr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0</xdr:rowOff>
                  </from>
                  <to>
                    <xdr:col>4</xdr:col>
                    <xdr:colOff>542925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0</xdr:rowOff>
                  </from>
                  <to>
                    <xdr:col>4</xdr:col>
                    <xdr:colOff>542925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3</xdr:row>
                    <xdr:rowOff>285750</xdr:rowOff>
                  </from>
                  <to>
                    <xdr:col>4</xdr:col>
                    <xdr:colOff>542925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2</xdr:row>
                    <xdr:rowOff>161925</xdr:rowOff>
                  </from>
                  <to>
                    <xdr:col>4</xdr:col>
                    <xdr:colOff>552450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" name="Check Box 84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0</xdr:rowOff>
                  </from>
                  <to>
                    <xdr:col>4</xdr:col>
                    <xdr:colOff>542925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9" name="Check Box 85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0</xdr:rowOff>
                  </from>
                  <to>
                    <xdr:col>4</xdr:col>
                    <xdr:colOff>542925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0" name="Check Box 86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0</xdr:rowOff>
                  </from>
                  <to>
                    <xdr:col>4</xdr:col>
                    <xdr:colOff>542925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1" name="Check Box 87">
              <controlPr defaultSize="0" autoFill="0" autoLine="0" autoPict="0">
                <anchor moveWithCells="1">
                  <from>
                    <xdr:col>4</xdr:col>
                    <xdr:colOff>38100</xdr:colOff>
                    <xdr:row>8</xdr:row>
                    <xdr:rowOff>0</xdr:rowOff>
                  </from>
                  <to>
                    <xdr:col>4</xdr:col>
                    <xdr:colOff>542925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2" name="Check Box 88">
              <controlPr defaultSize="0" autoFill="0" autoLine="0" autoPict="0">
                <anchor moveWithCells="1">
                  <from>
                    <xdr:col>4</xdr:col>
                    <xdr:colOff>38100</xdr:colOff>
                    <xdr:row>8</xdr:row>
                    <xdr:rowOff>0</xdr:rowOff>
                  </from>
                  <to>
                    <xdr:col>4</xdr:col>
                    <xdr:colOff>542925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3" name="Check Box 89">
              <controlPr defaultSize="0" autoFill="0" autoLine="0" autoPict="0">
                <anchor moveWithCells="1">
                  <from>
                    <xdr:col>4</xdr:col>
                    <xdr:colOff>38100</xdr:colOff>
                    <xdr:row>8</xdr:row>
                    <xdr:rowOff>0</xdr:rowOff>
                  </from>
                  <to>
                    <xdr:col>4</xdr:col>
                    <xdr:colOff>542925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4" name="Check Box 90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0</xdr:rowOff>
                  </from>
                  <to>
                    <xdr:col>4</xdr:col>
                    <xdr:colOff>542925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5" name="Check Box 91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0</xdr:rowOff>
                  </from>
                  <to>
                    <xdr:col>4</xdr:col>
                    <xdr:colOff>542925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6" name="Check Box 92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0</xdr:rowOff>
                  </from>
                  <to>
                    <xdr:col>4</xdr:col>
                    <xdr:colOff>542925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7" name="Check Box 93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0</xdr:rowOff>
                  </from>
                  <to>
                    <xdr:col>4</xdr:col>
                    <xdr:colOff>542925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8" name="Check Box 94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0</xdr:rowOff>
                  </from>
                  <to>
                    <xdr:col>4</xdr:col>
                    <xdr:colOff>542925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9" name="Check Box 95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0</xdr:rowOff>
                  </from>
                  <to>
                    <xdr:col>4</xdr:col>
                    <xdr:colOff>542925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0" name="Check Box 96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0</xdr:rowOff>
                  </from>
                  <to>
                    <xdr:col>4</xdr:col>
                    <xdr:colOff>542925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1" name="Check Box 97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0</xdr:rowOff>
                  </from>
                  <to>
                    <xdr:col>4</xdr:col>
                    <xdr:colOff>542925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2" name="Check Box 98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0</xdr:rowOff>
                  </from>
                  <to>
                    <xdr:col>4</xdr:col>
                    <xdr:colOff>542925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3" name="Check Box 99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0</xdr:rowOff>
                  </from>
                  <to>
                    <xdr:col>4</xdr:col>
                    <xdr:colOff>542925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4" name="Check Box 100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0</xdr:rowOff>
                  </from>
                  <to>
                    <xdr:col>4</xdr:col>
                    <xdr:colOff>542925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5" name="Check Box 101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0</xdr:rowOff>
                  </from>
                  <to>
                    <xdr:col>4</xdr:col>
                    <xdr:colOff>542925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6" name="Check Box 102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0</xdr:rowOff>
                  </from>
                  <to>
                    <xdr:col>4</xdr:col>
                    <xdr:colOff>542925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7" name="Check Box 103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0</xdr:rowOff>
                  </from>
                  <to>
                    <xdr:col>4</xdr:col>
                    <xdr:colOff>542925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8" name="Check Box 104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0</xdr:rowOff>
                  </from>
                  <to>
                    <xdr:col>4</xdr:col>
                    <xdr:colOff>542925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9" name="Check Box 105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0</xdr:rowOff>
                  </from>
                  <to>
                    <xdr:col>4</xdr:col>
                    <xdr:colOff>542925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0" name="Check Box 106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0</xdr:rowOff>
                  </from>
                  <to>
                    <xdr:col>4</xdr:col>
                    <xdr:colOff>542925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1" name="Check Box 107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0</xdr:rowOff>
                  </from>
                  <to>
                    <xdr:col>4</xdr:col>
                    <xdr:colOff>542925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2" name="Check Box 108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0</xdr:rowOff>
                  </from>
                  <to>
                    <xdr:col>4</xdr:col>
                    <xdr:colOff>542925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3" name="Check Box 109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0</xdr:rowOff>
                  </from>
                  <to>
                    <xdr:col>4</xdr:col>
                    <xdr:colOff>542925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4" name="Check Box 110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0</xdr:rowOff>
                  </from>
                  <to>
                    <xdr:col>4</xdr:col>
                    <xdr:colOff>542925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5" name="Check Box 111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4</xdr:col>
                    <xdr:colOff>542925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6" name="Check Box 112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4</xdr:col>
                    <xdr:colOff>542925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7" name="Check Box 113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4</xdr:col>
                    <xdr:colOff>542925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8" name="Check Box 114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0</xdr:rowOff>
                  </from>
                  <to>
                    <xdr:col>4</xdr:col>
                    <xdr:colOff>542925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9" name="Check Box 115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0</xdr:rowOff>
                  </from>
                  <to>
                    <xdr:col>4</xdr:col>
                    <xdr:colOff>542925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0" name="Check Box 116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0</xdr:rowOff>
                  </from>
                  <to>
                    <xdr:col>4</xdr:col>
                    <xdr:colOff>542925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1" name="Check Box 117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0</xdr:rowOff>
                  </from>
                  <to>
                    <xdr:col>4</xdr:col>
                    <xdr:colOff>542925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2" name="Check Box 118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0</xdr:rowOff>
                  </from>
                  <to>
                    <xdr:col>4</xdr:col>
                    <xdr:colOff>542925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3" name="Check Box 119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0</xdr:rowOff>
                  </from>
                  <to>
                    <xdr:col>4</xdr:col>
                    <xdr:colOff>542925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4" name="Check Box 120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0</xdr:rowOff>
                  </from>
                  <to>
                    <xdr:col>4</xdr:col>
                    <xdr:colOff>542925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5" name="Check Box 121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0</xdr:rowOff>
                  </from>
                  <to>
                    <xdr:col>4</xdr:col>
                    <xdr:colOff>542925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6" name="Check Box 122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0</xdr:rowOff>
                  </from>
                  <to>
                    <xdr:col>4</xdr:col>
                    <xdr:colOff>542925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7" name="Check Box 123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0</xdr:rowOff>
                  </from>
                  <to>
                    <xdr:col>4</xdr:col>
                    <xdr:colOff>542925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8" name="Check Box 124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0</xdr:rowOff>
                  </from>
                  <to>
                    <xdr:col>4</xdr:col>
                    <xdr:colOff>542925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9" name="Check Box 125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0</xdr:rowOff>
                  </from>
                  <to>
                    <xdr:col>4</xdr:col>
                    <xdr:colOff>542925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0" name="Check Box 126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0</xdr:rowOff>
                  </from>
                  <to>
                    <xdr:col>4</xdr:col>
                    <xdr:colOff>542925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1" name="Check Box 127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0</xdr:rowOff>
                  </from>
                  <to>
                    <xdr:col>4</xdr:col>
                    <xdr:colOff>542925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2" name="Check Box 128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0</xdr:rowOff>
                  </from>
                  <to>
                    <xdr:col>4</xdr:col>
                    <xdr:colOff>542925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3" name="Check Box 129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0</xdr:rowOff>
                  </from>
                  <to>
                    <xdr:col>4</xdr:col>
                    <xdr:colOff>542925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4" name="Check Box 130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0</xdr:rowOff>
                  </from>
                  <to>
                    <xdr:col>4</xdr:col>
                    <xdr:colOff>542925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5" name="Check Box 131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0</xdr:rowOff>
                  </from>
                  <to>
                    <xdr:col>4</xdr:col>
                    <xdr:colOff>542925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6" name="Check Box 132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0</xdr:rowOff>
                  </from>
                  <to>
                    <xdr:col>4</xdr:col>
                    <xdr:colOff>542925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7" name="Check Box 133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0</xdr:rowOff>
                  </from>
                  <to>
                    <xdr:col>4</xdr:col>
                    <xdr:colOff>542925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8" name="Check Box 134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0</xdr:rowOff>
                  </from>
                  <to>
                    <xdr:col>4</xdr:col>
                    <xdr:colOff>542925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9" name="Check Box 135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0</xdr:rowOff>
                  </from>
                  <to>
                    <xdr:col>4</xdr:col>
                    <xdr:colOff>542925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0" name="Check Box 136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0</xdr:rowOff>
                  </from>
                  <to>
                    <xdr:col>4</xdr:col>
                    <xdr:colOff>542925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1" name="Check Box 137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0</xdr:rowOff>
                  </from>
                  <to>
                    <xdr:col>4</xdr:col>
                    <xdr:colOff>542925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2" name="Check Box 138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0</xdr:rowOff>
                  </from>
                  <to>
                    <xdr:col>4</xdr:col>
                    <xdr:colOff>542925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3" name="Check Box 139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0</xdr:rowOff>
                  </from>
                  <to>
                    <xdr:col>4</xdr:col>
                    <xdr:colOff>542925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4" name="Check Box 140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0</xdr:rowOff>
                  </from>
                  <to>
                    <xdr:col>4</xdr:col>
                    <xdr:colOff>542925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5" name="Check Box 141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0</xdr:rowOff>
                  </from>
                  <to>
                    <xdr:col>4</xdr:col>
                    <xdr:colOff>542925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6" name="Check Box 142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0</xdr:rowOff>
                  </from>
                  <to>
                    <xdr:col>4</xdr:col>
                    <xdr:colOff>542925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67" name="Check Box 143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0</xdr:rowOff>
                  </from>
                  <to>
                    <xdr:col>4</xdr:col>
                    <xdr:colOff>542925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8" name="Check Box 144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0</xdr:rowOff>
                  </from>
                  <to>
                    <xdr:col>4</xdr:col>
                    <xdr:colOff>542925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9" name="Check Box 145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0</xdr:rowOff>
                  </from>
                  <to>
                    <xdr:col>4</xdr:col>
                    <xdr:colOff>542925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0" name="Check Box 146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0</xdr:rowOff>
                  </from>
                  <to>
                    <xdr:col>4</xdr:col>
                    <xdr:colOff>542925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1" name="Check Box 147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0</xdr:rowOff>
                  </from>
                  <to>
                    <xdr:col>4</xdr:col>
                    <xdr:colOff>542925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2" name="Check Box 148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0</xdr:rowOff>
                  </from>
                  <to>
                    <xdr:col>4</xdr:col>
                    <xdr:colOff>542925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3" name="Check Box 149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0</xdr:rowOff>
                  </from>
                  <to>
                    <xdr:col>4</xdr:col>
                    <xdr:colOff>542925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4" name="Check Box 150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0</xdr:rowOff>
                  </from>
                  <to>
                    <xdr:col>4</xdr:col>
                    <xdr:colOff>542925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5" name="Check Box 151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0</xdr:rowOff>
                  </from>
                  <to>
                    <xdr:col>4</xdr:col>
                    <xdr:colOff>542925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76" name="Check Box 152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0</xdr:rowOff>
                  </from>
                  <to>
                    <xdr:col>4</xdr:col>
                    <xdr:colOff>542925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77" name="Check Box 153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0</xdr:rowOff>
                  </from>
                  <to>
                    <xdr:col>4</xdr:col>
                    <xdr:colOff>542925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8" name="Check Box 154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0</xdr:rowOff>
                  </from>
                  <to>
                    <xdr:col>4</xdr:col>
                    <xdr:colOff>542925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9" name="Check Box 155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0</xdr:rowOff>
                  </from>
                  <to>
                    <xdr:col>4</xdr:col>
                    <xdr:colOff>542925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0" name="Check Box 156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0</xdr:rowOff>
                  </from>
                  <to>
                    <xdr:col>4</xdr:col>
                    <xdr:colOff>542925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1" name="Check Box 157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0</xdr:rowOff>
                  </from>
                  <to>
                    <xdr:col>4</xdr:col>
                    <xdr:colOff>542925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2" name="Check Box 158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0</xdr:rowOff>
                  </from>
                  <to>
                    <xdr:col>4</xdr:col>
                    <xdr:colOff>542925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3" name="Check Box 159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0</xdr:rowOff>
                  </from>
                  <to>
                    <xdr:col>4</xdr:col>
                    <xdr:colOff>542925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4" name="Check Box 160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0</xdr:rowOff>
                  </from>
                  <to>
                    <xdr:col>4</xdr:col>
                    <xdr:colOff>542925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5" name="Check Box 161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0</xdr:rowOff>
                  </from>
                  <to>
                    <xdr:col>4</xdr:col>
                    <xdr:colOff>542925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6" name="Check Box 162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0</xdr:rowOff>
                  </from>
                  <to>
                    <xdr:col>4</xdr:col>
                    <xdr:colOff>542925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7" name="Check Box 163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0</xdr:rowOff>
                  </from>
                  <to>
                    <xdr:col>4</xdr:col>
                    <xdr:colOff>542925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8" name="Check Box 164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0</xdr:rowOff>
                  </from>
                  <to>
                    <xdr:col>4</xdr:col>
                    <xdr:colOff>542925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9" name="Check Box 165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0</xdr:rowOff>
                  </from>
                  <to>
                    <xdr:col>4</xdr:col>
                    <xdr:colOff>542925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0" name="Check Box 166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0</xdr:rowOff>
                  </from>
                  <to>
                    <xdr:col>4</xdr:col>
                    <xdr:colOff>542925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1" name="Check Box 167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0</xdr:rowOff>
                  </from>
                  <to>
                    <xdr:col>4</xdr:col>
                    <xdr:colOff>542925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2" name="Check Box 168">
              <controlPr defaultSize="0" autoFill="0" autoLine="0" autoPict="0">
                <anchor moveWithCells="1">
                  <from>
                    <xdr:col>4</xdr:col>
                    <xdr:colOff>38100</xdr:colOff>
                    <xdr:row>33</xdr:row>
                    <xdr:rowOff>0</xdr:rowOff>
                  </from>
                  <to>
                    <xdr:col>4</xdr:col>
                    <xdr:colOff>542925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3" name="Check Box 169">
              <controlPr defaultSize="0" autoFill="0" autoLine="0" autoPict="0">
                <anchor moveWithCells="1">
                  <from>
                    <xdr:col>4</xdr:col>
                    <xdr:colOff>38100</xdr:colOff>
                    <xdr:row>33</xdr:row>
                    <xdr:rowOff>0</xdr:rowOff>
                  </from>
                  <to>
                    <xdr:col>4</xdr:col>
                    <xdr:colOff>542925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4" name="Check Box 170">
              <controlPr defaultSize="0" autoFill="0" autoLine="0" autoPict="0">
                <anchor moveWithCells="1">
                  <from>
                    <xdr:col>4</xdr:col>
                    <xdr:colOff>38100</xdr:colOff>
                    <xdr:row>33</xdr:row>
                    <xdr:rowOff>0</xdr:rowOff>
                  </from>
                  <to>
                    <xdr:col>4</xdr:col>
                    <xdr:colOff>542925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5" name="Check Box 171">
              <controlPr defaultSize="0" autoFill="0" autoLine="0" autoPict="0">
                <anchor moveWithCells="1">
                  <from>
                    <xdr:col>4</xdr:col>
                    <xdr:colOff>38100</xdr:colOff>
                    <xdr:row>33</xdr:row>
                    <xdr:rowOff>0</xdr:rowOff>
                  </from>
                  <to>
                    <xdr:col>4</xdr:col>
                    <xdr:colOff>542925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6" name="Check Box 172">
              <controlPr defaultSize="0" autoFill="0" autoLine="0" autoPict="0">
                <anchor moveWithCells="1">
                  <from>
                    <xdr:col>4</xdr:col>
                    <xdr:colOff>38100</xdr:colOff>
                    <xdr:row>33</xdr:row>
                    <xdr:rowOff>0</xdr:rowOff>
                  </from>
                  <to>
                    <xdr:col>4</xdr:col>
                    <xdr:colOff>542925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7" name="Check Box 173">
              <controlPr defaultSize="0" autoFill="0" autoLine="0" autoPict="0">
                <anchor moveWithCells="1">
                  <from>
                    <xdr:col>4</xdr:col>
                    <xdr:colOff>38100</xdr:colOff>
                    <xdr:row>33</xdr:row>
                    <xdr:rowOff>0</xdr:rowOff>
                  </from>
                  <to>
                    <xdr:col>4</xdr:col>
                    <xdr:colOff>542925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98" name="Check Box 174">
              <controlPr defaultSize="0" autoFill="0" autoLine="0" autoPict="0">
                <anchor moveWithCells="1">
                  <from>
                    <xdr:col>4</xdr:col>
                    <xdr:colOff>38100</xdr:colOff>
                    <xdr:row>33</xdr:row>
                    <xdr:rowOff>0</xdr:rowOff>
                  </from>
                  <to>
                    <xdr:col>4</xdr:col>
                    <xdr:colOff>542925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99" name="Check Box 175">
              <controlPr defaultSize="0" autoFill="0" autoLine="0" autoPict="0">
                <anchor moveWithCells="1">
                  <from>
                    <xdr:col>4</xdr:col>
                    <xdr:colOff>38100</xdr:colOff>
                    <xdr:row>33</xdr:row>
                    <xdr:rowOff>0</xdr:rowOff>
                  </from>
                  <to>
                    <xdr:col>4</xdr:col>
                    <xdr:colOff>542925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0" name="Check Box 176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0</xdr:rowOff>
                  </from>
                  <to>
                    <xdr:col>4</xdr:col>
                    <xdr:colOff>542925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1" name="Check Box 177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0</xdr:rowOff>
                  </from>
                  <to>
                    <xdr:col>4</xdr:col>
                    <xdr:colOff>542925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2" name="Check Box 178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0</xdr:rowOff>
                  </from>
                  <to>
                    <xdr:col>4</xdr:col>
                    <xdr:colOff>542925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3" name="Check Box 179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0</xdr:rowOff>
                  </from>
                  <to>
                    <xdr:col>4</xdr:col>
                    <xdr:colOff>542925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4" name="Check Box 180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0</xdr:rowOff>
                  </from>
                  <to>
                    <xdr:col>4</xdr:col>
                    <xdr:colOff>542925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5" name="Check Box 181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0</xdr:rowOff>
                  </from>
                  <to>
                    <xdr:col>4</xdr:col>
                    <xdr:colOff>542925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6" name="Check Box 182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0</xdr:rowOff>
                  </from>
                  <to>
                    <xdr:col>4</xdr:col>
                    <xdr:colOff>542925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07" name="Check Box 183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0</xdr:rowOff>
                  </from>
                  <to>
                    <xdr:col>4</xdr:col>
                    <xdr:colOff>542925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08" name="Check Box 184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0</xdr:rowOff>
                  </from>
                  <to>
                    <xdr:col>4</xdr:col>
                    <xdr:colOff>542925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09" name="Check Box 185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0</xdr:rowOff>
                  </from>
                  <to>
                    <xdr:col>4</xdr:col>
                    <xdr:colOff>542925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10" name="Check Box 186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0</xdr:rowOff>
                  </from>
                  <to>
                    <xdr:col>4</xdr:col>
                    <xdr:colOff>542925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11" name="Check Box 187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0</xdr:rowOff>
                  </from>
                  <to>
                    <xdr:col>4</xdr:col>
                    <xdr:colOff>542925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12" name="Check Box 188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0</xdr:rowOff>
                  </from>
                  <to>
                    <xdr:col>4</xdr:col>
                    <xdr:colOff>542925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13" name="Check Box 189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0</xdr:rowOff>
                  </from>
                  <to>
                    <xdr:col>4</xdr:col>
                    <xdr:colOff>542925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14" name="Check Box 190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0</xdr:rowOff>
                  </from>
                  <to>
                    <xdr:col>4</xdr:col>
                    <xdr:colOff>542925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15" name="Check Box 191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0</xdr:rowOff>
                  </from>
                  <to>
                    <xdr:col>4</xdr:col>
                    <xdr:colOff>542925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16" name="Check Box 192">
              <controlPr defaultSize="0" autoFill="0" autoLine="0" autoPict="0">
                <anchor moveWithCells="1">
                  <from>
                    <xdr:col>4</xdr:col>
                    <xdr:colOff>38100</xdr:colOff>
                    <xdr:row>36</xdr:row>
                    <xdr:rowOff>0</xdr:rowOff>
                  </from>
                  <to>
                    <xdr:col>4</xdr:col>
                    <xdr:colOff>542925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17" name="Check Box 193">
              <controlPr defaultSize="0" autoFill="0" autoLine="0" autoPict="0">
                <anchor moveWithCells="1">
                  <from>
                    <xdr:col>4</xdr:col>
                    <xdr:colOff>38100</xdr:colOff>
                    <xdr:row>36</xdr:row>
                    <xdr:rowOff>0</xdr:rowOff>
                  </from>
                  <to>
                    <xdr:col>4</xdr:col>
                    <xdr:colOff>542925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18" name="Check Box 194">
              <controlPr defaultSize="0" autoFill="0" autoLine="0" autoPict="0">
                <anchor moveWithCells="1">
                  <from>
                    <xdr:col>4</xdr:col>
                    <xdr:colOff>38100</xdr:colOff>
                    <xdr:row>36</xdr:row>
                    <xdr:rowOff>0</xdr:rowOff>
                  </from>
                  <to>
                    <xdr:col>4</xdr:col>
                    <xdr:colOff>542925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19" name="Check Box 195">
              <controlPr defaultSize="0" autoFill="0" autoLine="0" autoPict="0">
                <anchor moveWithCells="1">
                  <from>
                    <xdr:col>4</xdr:col>
                    <xdr:colOff>38100</xdr:colOff>
                    <xdr:row>36</xdr:row>
                    <xdr:rowOff>0</xdr:rowOff>
                  </from>
                  <to>
                    <xdr:col>4</xdr:col>
                    <xdr:colOff>542925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20" name="Check Box 196">
              <controlPr defaultSize="0" autoFill="0" autoLine="0" autoPict="0">
                <anchor moveWithCells="1">
                  <from>
                    <xdr:col>4</xdr:col>
                    <xdr:colOff>38100</xdr:colOff>
                    <xdr:row>36</xdr:row>
                    <xdr:rowOff>0</xdr:rowOff>
                  </from>
                  <to>
                    <xdr:col>4</xdr:col>
                    <xdr:colOff>542925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21" name="Check Box 197">
              <controlPr defaultSize="0" autoFill="0" autoLine="0" autoPict="0">
                <anchor moveWithCells="1">
                  <from>
                    <xdr:col>4</xdr:col>
                    <xdr:colOff>38100</xdr:colOff>
                    <xdr:row>36</xdr:row>
                    <xdr:rowOff>0</xdr:rowOff>
                  </from>
                  <to>
                    <xdr:col>4</xdr:col>
                    <xdr:colOff>542925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22" name="Check Box 198">
              <controlPr defaultSize="0" autoFill="0" autoLine="0" autoPict="0">
                <anchor moveWithCells="1">
                  <from>
                    <xdr:col>4</xdr:col>
                    <xdr:colOff>38100</xdr:colOff>
                    <xdr:row>36</xdr:row>
                    <xdr:rowOff>0</xdr:rowOff>
                  </from>
                  <to>
                    <xdr:col>4</xdr:col>
                    <xdr:colOff>542925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23" name="Check Box 199">
              <controlPr defaultSize="0" autoFill="0" autoLine="0" autoPict="0">
                <anchor moveWithCells="1">
                  <from>
                    <xdr:col>4</xdr:col>
                    <xdr:colOff>38100</xdr:colOff>
                    <xdr:row>36</xdr:row>
                    <xdr:rowOff>0</xdr:rowOff>
                  </from>
                  <to>
                    <xdr:col>4</xdr:col>
                    <xdr:colOff>542925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24" name="Check Box 200">
              <controlPr defaultSize="0" autoFill="0" autoLine="0" autoPict="0">
                <anchor moveWithCells="1">
                  <from>
                    <xdr:col>4</xdr:col>
                    <xdr:colOff>38100</xdr:colOff>
                    <xdr:row>37</xdr:row>
                    <xdr:rowOff>0</xdr:rowOff>
                  </from>
                  <to>
                    <xdr:col>4</xdr:col>
                    <xdr:colOff>542925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25" name="Check Box 201">
              <controlPr defaultSize="0" autoFill="0" autoLine="0" autoPict="0">
                <anchor moveWithCells="1">
                  <from>
                    <xdr:col>4</xdr:col>
                    <xdr:colOff>38100</xdr:colOff>
                    <xdr:row>37</xdr:row>
                    <xdr:rowOff>0</xdr:rowOff>
                  </from>
                  <to>
                    <xdr:col>4</xdr:col>
                    <xdr:colOff>542925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26" name="Check Box 202">
              <controlPr defaultSize="0" autoFill="0" autoLine="0" autoPict="0">
                <anchor moveWithCells="1">
                  <from>
                    <xdr:col>4</xdr:col>
                    <xdr:colOff>38100</xdr:colOff>
                    <xdr:row>37</xdr:row>
                    <xdr:rowOff>0</xdr:rowOff>
                  </from>
                  <to>
                    <xdr:col>4</xdr:col>
                    <xdr:colOff>542925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27" name="Check Box 203">
              <controlPr defaultSize="0" autoFill="0" autoLine="0" autoPict="0">
                <anchor moveWithCells="1">
                  <from>
                    <xdr:col>4</xdr:col>
                    <xdr:colOff>38100</xdr:colOff>
                    <xdr:row>37</xdr:row>
                    <xdr:rowOff>0</xdr:rowOff>
                  </from>
                  <to>
                    <xdr:col>4</xdr:col>
                    <xdr:colOff>542925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28" name="Check Box 204">
              <controlPr defaultSize="0" autoFill="0" autoLine="0" autoPict="0">
                <anchor moveWithCells="1">
                  <from>
                    <xdr:col>4</xdr:col>
                    <xdr:colOff>38100</xdr:colOff>
                    <xdr:row>37</xdr:row>
                    <xdr:rowOff>0</xdr:rowOff>
                  </from>
                  <to>
                    <xdr:col>4</xdr:col>
                    <xdr:colOff>542925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29" name="Check Box 205">
              <controlPr defaultSize="0" autoFill="0" autoLine="0" autoPict="0">
                <anchor moveWithCells="1">
                  <from>
                    <xdr:col>4</xdr:col>
                    <xdr:colOff>38100</xdr:colOff>
                    <xdr:row>37</xdr:row>
                    <xdr:rowOff>0</xdr:rowOff>
                  </from>
                  <to>
                    <xdr:col>4</xdr:col>
                    <xdr:colOff>542925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30" name="Check Box 206">
              <controlPr defaultSize="0" autoFill="0" autoLine="0" autoPict="0">
                <anchor moveWithCells="1">
                  <from>
                    <xdr:col>4</xdr:col>
                    <xdr:colOff>38100</xdr:colOff>
                    <xdr:row>37</xdr:row>
                    <xdr:rowOff>0</xdr:rowOff>
                  </from>
                  <to>
                    <xdr:col>4</xdr:col>
                    <xdr:colOff>542925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31" name="Check Box 207">
              <controlPr defaultSize="0" autoFill="0" autoLine="0" autoPict="0">
                <anchor moveWithCells="1">
                  <from>
                    <xdr:col>4</xdr:col>
                    <xdr:colOff>38100</xdr:colOff>
                    <xdr:row>37</xdr:row>
                    <xdr:rowOff>0</xdr:rowOff>
                  </from>
                  <to>
                    <xdr:col>4</xdr:col>
                    <xdr:colOff>542925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32" name="Check Box 208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0</xdr:rowOff>
                  </from>
                  <to>
                    <xdr:col>4</xdr:col>
                    <xdr:colOff>542925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33" name="Check Box 209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0</xdr:rowOff>
                  </from>
                  <to>
                    <xdr:col>4</xdr:col>
                    <xdr:colOff>542925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34" name="Check Box 210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0</xdr:rowOff>
                  </from>
                  <to>
                    <xdr:col>4</xdr:col>
                    <xdr:colOff>542925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35" name="Check Box 211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0</xdr:rowOff>
                  </from>
                  <to>
                    <xdr:col>4</xdr:col>
                    <xdr:colOff>542925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36" name="Check Box 212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0</xdr:rowOff>
                  </from>
                  <to>
                    <xdr:col>4</xdr:col>
                    <xdr:colOff>542925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37" name="Check Box 213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0</xdr:rowOff>
                  </from>
                  <to>
                    <xdr:col>4</xdr:col>
                    <xdr:colOff>542925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38" name="Check Box 214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0</xdr:rowOff>
                  </from>
                  <to>
                    <xdr:col>4</xdr:col>
                    <xdr:colOff>542925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39" name="Check Box 215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0</xdr:rowOff>
                  </from>
                  <to>
                    <xdr:col>4</xdr:col>
                    <xdr:colOff>542925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40" name="Check Box 216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0</xdr:rowOff>
                  </from>
                  <to>
                    <xdr:col>4</xdr:col>
                    <xdr:colOff>542925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41" name="Check Box 217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0</xdr:rowOff>
                  </from>
                  <to>
                    <xdr:col>4</xdr:col>
                    <xdr:colOff>542925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42" name="Check Box 218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0</xdr:rowOff>
                  </from>
                  <to>
                    <xdr:col>4</xdr:col>
                    <xdr:colOff>542925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43" name="Check Box 219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0</xdr:rowOff>
                  </from>
                  <to>
                    <xdr:col>4</xdr:col>
                    <xdr:colOff>542925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44" name="Check Box 220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0</xdr:rowOff>
                  </from>
                  <to>
                    <xdr:col>4</xdr:col>
                    <xdr:colOff>542925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45" name="Check Box 221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0</xdr:rowOff>
                  </from>
                  <to>
                    <xdr:col>4</xdr:col>
                    <xdr:colOff>542925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46" name="Check Box 222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0</xdr:rowOff>
                  </from>
                  <to>
                    <xdr:col>4</xdr:col>
                    <xdr:colOff>542925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47" name="Check Box 223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0</xdr:rowOff>
                  </from>
                  <to>
                    <xdr:col>4</xdr:col>
                    <xdr:colOff>542925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48" name="Check Box 224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0</xdr:rowOff>
                  </from>
                  <to>
                    <xdr:col>4</xdr:col>
                    <xdr:colOff>542925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49" name="Check Box 225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0</xdr:rowOff>
                  </from>
                  <to>
                    <xdr:col>4</xdr:col>
                    <xdr:colOff>542925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50" name="Check Box 226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0</xdr:rowOff>
                  </from>
                  <to>
                    <xdr:col>4</xdr:col>
                    <xdr:colOff>542925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51" name="Check Box 227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0</xdr:rowOff>
                  </from>
                  <to>
                    <xdr:col>4</xdr:col>
                    <xdr:colOff>542925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52" name="Check Box 228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0</xdr:rowOff>
                  </from>
                  <to>
                    <xdr:col>4</xdr:col>
                    <xdr:colOff>542925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3" name="Check Box 229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0</xdr:rowOff>
                  </from>
                  <to>
                    <xdr:col>4</xdr:col>
                    <xdr:colOff>542925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54" name="Check Box 230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0</xdr:rowOff>
                  </from>
                  <to>
                    <xdr:col>4</xdr:col>
                    <xdr:colOff>542925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55" name="Check Box 231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0</xdr:rowOff>
                  </from>
                  <to>
                    <xdr:col>4</xdr:col>
                    <xdr:colOff>542925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56" name="Check Box 232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0</xdr:rowOff>
                  </from>
                  <to>
                    <xdr:col>4</xdr:col>
                    <xdr:colOff>542925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57" name="Check Box 233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0</xdr:rowOff>
                  </from>
                  <to>
                    <xdr:col>4</xdr:col>
                    <xdr:colOff>542925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58" name="Check Box 234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0</xdr:rowOff>
                  </from>
                  <to>
                    <xdr:col>4</xdr:col>
                    <xdr:colOff>542925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59" name="Check Box 235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0</xdr:rowOff>
                  </from>
                  <to>
                    <xdr:col>4</xdr:col>
                    <xdr:colOff>542925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60" name="Check Box 236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0</xdr:rowOff>
                  </from>
                  <to>
                    <xdr:col>4</xdr:col>
                    <xdr:colOff>542925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61" name="Check Box 237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0</xdr:rowOff>
                  </from>
                  <to>
                    <xdr:col>4</xdr:col>
                    <xdr:colOff>542925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62" name="Check Box 238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0</xdr:rowOff>
                  </from>
                  <to>
                    <xdr:col>4</xdr:col>
                    <xdr:colOff>542925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3" name="Check Box 239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0</xdr:rowOff>
                  </from>
                  <to>
                    <xdr:col>4</xdr:col>
                    <xdr:colOff>542925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64" name="Check Box 240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0</xdr:rowOff>
                  </from>
                  <to>
                    <xdr:col>4</xdr:col>
                    <xdr:colOff>542925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5" name="Check Box 241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0</xdr:rowOff>
                  </from>
                  <to>
                    <xdr:col>4</xdr:col>
                    <xdr:colOff>542925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66" name="Check Box 242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0</xdr:rowOff>
                  </from>
                  <to>
                    <xdr:col>4</xdr:col>
                    <xdr:colOff>542925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67" name="Check Box 243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0</xdr:rowOff>
                  </from>
                  <to>
                    <xdr:col>4</xdr:col>
                    <xdr:colOff>542925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68" name="Check Box 244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0</xdr:rowOff>
                  </from>
                  <to>
                    <xdr:col>4</xdr:col>
                    <xdr:colOff>542925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69" name="Check Box 245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0</xdr:rowOff>
                  </from>
                  <to>
                    <xdr:col>4</xdr:col>
                    <xdr:colOff>542925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70" name="Check Box 246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0</xdr:rowOff>
                  </from>
                  <to>
                    <xdr:col>4</xdr:col>
                    <xdr:colOff>542925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71" name="Check Box 247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0</xdr:rowOff>
                  </from>
                  <to>
                    <xdr:col>4</xdr:col>
                    <xdr:colOff>542925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72" name="Check Box 248">
              <controlPr defaultSize="0" autoFill="0" autoLine="0" autoPict="0">
                <anchor moveWithCells="1">
                  <from>
                    <xdr:col>4</xdr:col>
                    <xdr:colOff>38100</xdr:colOff>
                    <xdr:row>43</xdr:row>
                    <xdr:rowOff>0</xdr:rowOff>
                  </from>
                  <to>
                    <xdr:col>4</xdr:col>
                    <xdr:colOff>542925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73" name="Check Box 249">
              <controlPr defaultSize="0" autoFill="0" autoLine="0" autoPict="0">
                <anchor moveWithCells="1">
                  <from>
                    <xdr:col>4</xdr:col>
                    <xdr:colOff>38100</xdr:colOff>
                    <xdr:row>43</xdr:row>
                    <xdr:rowOff>0</xdr:rowOff>
                  </from>
                  <to>
                    <xdr:col>4</xdr:col>
                    <xdr:colOff>542925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74" name="Check Box 250">
              <controlPr defaultSize="0" autoFill="0" autoLine="0" autoPict="0">
                <anchor moveWithCells="1">
                  <from>
                    <xdr:col>4</xdr:col>
                    <xdr:colOff>38100</xdr:colOff>
                    <xdr:row>43</xdr:row>
                    <xdr:rowOff>0</xdr:rowOff>
                  </from>
                  <to>
                    <xdr:col>4</xdr:col>
                    <xdr:colOff>542925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75" name="Check Box 251">
              <controlPr defaultSize="0" autoFill="0" autoLine="0" autoPict="0">
                <anchor moveWithCells="1">
                  <from>
                    <xdr:col>4</xdr:col>
                    <xdr:colOff>38100</xdr:colOff>
                    <xdr:row>43</xdr:row>
                    <xdr:rowOff>0</xdr:rowOff>
                  </from>
                  <to>
                    <xdr:col>4</xdr:col>
                    <xdr:colOff>542925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76" name="Check Box 252">
              <controlPr defaultSize="0" autoFill="0" autoLine="0" autoPict="0">
                <anchor moveWithCells="1">
                  <from>
                    <xdr:col>4</xdr:col>
                    <xdr:colOff>38100</xdr:colOff>
                    <xdr:row>43</xdr:row>
                    <xdr:rowOff>0</xdr:rowOff>
                  </from>
                  <to>
                    <xdr:col>4</xdr:col>
                    <xdr:colOff>542925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77" name="Check Box 253">
              <controlPr defaultSize="0" autoFill="0" autoLine="0" autoPict="0">
                <anchor moveWithCells="1">
                  <from>
                    <xdr:col>4</xdr:col>
                    <xdr:colOff>38100</xdr:colOff>
                    <xdr:row>43</xdr:row>
                    <xdr:rowOff>0</xdr:rowOff>
                  </from>
                  <to>
                    <xdr:col>4</xdr:col>
                    <xdr:colOff>542925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78" name="Check Box 254">
              <controlPr defaultSize="0" autoFill="0" autoLine="0" autoPict="0">
                <anchor moveWithCells="1">
                  <from>
                    <xdr:col>4</xdr:col>
                    <xdr:colOff>38100</xdr:colOff>
                    <xdr:row>43</xdr:row>
                    <xdr:rowOff>0</xdr:rowOff>
                  </from>
                  <to>
                    <xdr:col>4</xdr:col>
                    <xdr:colOff>542925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79" name="Check Box 255">
              <controlPr defaultSize="0" autoFill="0" autoLine="0" autoPict="0">
                <anchor moveWithCells="1">
                  <from>
                    <xdr:col>4</xdr:col>
                    <xdr:colOff>38100</xdr:colOff>
                    <xdr:row>43</xdr:row>
                    <xdr:rowOff>0</xdr:rowOff>
                  </from>
                  <to>
                    <xdr:col>4</xdr:col>
                    <xdr:colOff>542925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80" name="Check Box 256">
              <controlPr defaultSize="0" autoFill="0" autoLine="0" autoPict="0">
                <anchor moveWithCells="1">
                  <from>
                    <xdr:col>4</xdr:col>
                    <xdr:colOff>38100</xdr:colOff>
                    <xdr:row>44</xdr:row>
                    <xdr:rowOff>0</xdr:rowOff>
                  </from>
                  <to>
                    <xdr:col>4</xdr:col>
                    <xdr:colOff>542925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81" name="Check Box 257">
              <controlPr defaultSize="0" autoFill="0" autoLine="0" autoPict="0">
                <anchor moveWithCells="1">
                  <from>
                    <xdr:col>4</xdr:col>
                    <xdr:colOff>38100</xdr:colOff>
                    <xdr:row>44</xdr:row>
                    <xdr:rowOff>0</xdr:rowOff>
                  </from>
                  <to>
                    <xdr:col>4</xdr:col>
                    <xdr:colOff>542925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82" name="Check Box 258">
              <controlPr defaultSize="0" autoFill="0" autoLine="0" autoPict="0">
                <anchor moveWithCells="1">
                  <from>
                    <xdr:col>4</xdr:col>
                    <xdr:colOff>38100</xdr:colOff>
                    <xdr:row>44</xdr:row>
                    <xdr:rowOff>0</xdr:rowOff>
                  </from>
                  <to>
                    <xdr:col>4</xdr:col>
                    <xdr:colOff>542925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83" name="Check Box 259">
              <controlPr defaultSize="0" autoFill="0" autoLine="0" autoPict="0">
                <anchor moveWithCells="1">
                  <from>
                    <xdr:col>4</xdr:col>
                    <xdr:colOff>38100</xdr:colOff>
                    <xdr:row>44</xdr:row>
                    <xdr:rowOff>0</xdr:rowOff>
                  </from>
                  <to>
                    <xdr:col>4</xdr:col>
                    <xdr:colOff>542925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84" name="Check Box 260">
              <controlPr defaultSize="0" autoFill="0" autoLine="0" autoPict="0">
                <anchor moveWithCells="1">
                  <from>
                    <xdr:col>4</xdr:col>
                    <xdr:colOff>38100</xdr:colOff>
                    <xdr:row>44</xdr:row>
                    <xdr:rowOff>0</xdr:rowOff>
                  </from>
                  <to>
                    <xdr:col>4</xdr:col>
                    <xdr:colOff>542925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85" name="Check Box 261">
              <controlPr defaultSize="0" autoFill="0" autoLine="0" autoPict="0">
                <anchor moveWithCells="1">
                  <from>
                    <xdr:col>4</xdr:col>
                    <xdr:colOff>38100</xdr:colOff>
                    <xdr:row>44</xdr:row>
                    <xdr:rowOff>0</xdr:rowOff>
                  </from>
                  <to>
                    <xdr:col>4</xdr:col>
                    <xdr:colOff>542925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86" name="Check Box 262">
              <controlPr defaultSize="0" autoFill="0" autoLine="0" autoPict="0">
                <anchor moveWithCells="1">
                  <from>
                    <xdr:col>4</xdr:col>
                    <xdr:colOff>38100</xdr:colOff>
                    <xdr:row>44</xdr:row>
                    <xdr:rowOff>0</xdr:rowOff>
                  </from>
                  <to>
                    <xdr:col>4</xdr:col>
                    <xdr:colOff>542925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87" name="Check Box 263">
              <controlPr defaultSize="0" autoFill="0" autoLine="0" autoPict="0">
                <anchor moveWithCells="1">
                  <from>
                    <xdr:col>4</xdr:col>
                    <xdr:colOff>38100</xdr:colOff>
                    <xdr:row>44</xdr:row>
                    <xdr:rowOff>0</xdr:rowOff>
                  </from>
                  <to>
                    <xdr:col>4</xdr:col>
                    <xdr:colOff>542925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88" name="Check Box 264">
              <controlPr defaultSize="0" autoFill="0" autoLine="0" autoPict="0">
                <anchor moveWithCells="1">
                  <from>
                    <xdr:col>4</xdr:col>
                    <xdr:colOff>38100</xdr:colOff>
                    <xdr:row>45</xdr:row>
                    <xdr:rowOff>0</xdr:rowOff>
                  </from>
                  <to>
                    <xdr:col>4</xdr:col>
                    <xdr:colOff>542925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89" name="Check Box 265">
              <controlPr defaultSize="0" autoFill="0" autoLine="0" autoPict="0">
                <anchor moveWithCells="1">
                  <from>
                    <xdr:col>4</xdr:col>
                    <xdr:colOff>38100</xdr:colOff>
                    <xdr:row>45</xdr:row>
                    <xdr:rowOff>0</xdr:rowOff>
                  </from>
                  <to>
                    <xdr:col>4</xdr:col>
                    <xdr:colOff>542925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90" name="Check Box 266">
              <controlPr defaultSize="0" autoFill="0" autoLine="0" autoPict="0">
                <anchor moveWithCells="1">
                  <from>
                    <xdr:col>4</xdr:col>
                    <xdr:colOff>38100</xdr:colOff>
                    <xdr:row>45</xdr:row>
                    <xdr:rowOff>0</xdr:rowOff>
                  </from>
                  <to>
                    <xdr:col>4</xdr:col>
                    <xdr:colOff>542925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91" name="Check Box 267">
              <controlPr defaultSize="0" autoFill="0" autoLine="0" autoPict="0">
                <anchor moveWithCells="1">
                  <from>
                    <xdr:col>4</xdr:col>
                    <xdr:colOff>38100</xdr:colOff>
                    <xdr:row>45</xdr:row>
                    <xdr:rowOff>0</xdr:rowOff>
                  </from>
                  <to>
                    <xdr:col>4</xdr:col>
                    <xdr:colOff>542925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92" name="Check Box 268">
              <controlPr defaultSize="0" autoFill="0" autoLine="0" autoPict="0">
                <anchor moveWithCells="1">
                  <from>
                    <xdr:col>4</xdr:col>
                    <xdr:colOff>38100</xdr:colOff>
                    <xdr:row>45</xdr:row>
                    <xdr:rowOff>0</xdr:rowOff>
                  </from>
                  <to>
                    <xdr:col>4</xdr:col>
                    <xdr:colOff>542925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93" name="Check Box 269">
              <controlPr defaultSize="0" autoFill="0" autoLine="0" autoPict="0">
                <anchor moveWithCells="1">
                  <from>
                    <xdr:col>4</xdr:col>
                    <xdr:colOff>38100</xdr:colOff>
                    <xdr:row>45</xdr:row>
                    <xdr:rowOff>0</xdr:rowOff>
                  </from>
                  <to>
                    <xdr:col>4</xdr:col>
                    <xdr:colOff>542925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94" name="Check Box 270">
              <controlPr defaultSize="0" autoFill="0" autoLine="0" autoPict="0">
                <anchor moveWithCells="1">
                  <from>
                    <xdr:col>4</xdr:col>
                    <xdr:colOff>38100</xdr:colOff>
                    <xdr:row>45</xdr:row>
                    <xdr:rowOff>0</xdr:rowOff>
                  </from>
                  <to>
                    <xdr:col>4</xdr:col>
                    <xdr:colOff>542925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95" name="Check Box 271">
              <controlPr defaultSize="0" autoFill="0" autoLine="0" autoPict="0">
                <anchor moveWithCells="1">
                  <from>
                    <xdr:col>4</xdr:col>
                    <xdr:colOff>38100</xdr:colOff>
                    <xdr:row>45</xdr:row>
                    <xdr:rowOff>0</xdr:rowOff>
                  </from>
                  <to>
                    <xdr:col>4</xdr:col>
                    <xdr:colOff>542925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96" name="Check Box 272">
              <controlPr defaultSize="0" autoFill="0" autoLine="0" autoPict="0">
                <anchor moveWithCells="1">
                  <from>
                    <xdr:col>4</xdr:col>
                    <xdr:colOff>38100</xdr:colOff>
                    <xdr:row>46</xdr:row>
                    <xdr:rowOff>0</xdr:rowOff>
                  </from>
                  <to>
                    <xdr:col>4</xdr:col>
                    <xdr:colOff>542925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97" name="Check Box 273">
              <controlPr defaultSize="0" autoFill="0" autoLine="0" autoPict="0">
                <anchor moveWithCells="1">
                  <from>
                    <xdr:col>4</xdr:col>
                    <xdr:colOff>38100</xdr:colOff>
                    <xdr:row>46</xdr:row>
                    <xdr:rowOff>0</xdr:rowOff>
                  </from>
                  <to>
                    <xdr:col>4</xdr:col>
                    <xdr:colOff>542925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98" name="Check Box 274">
              <controlPr defaultSize="0" autoFill="0" autoLine="0" autoPict="0">
                <anchor moveWithCells="1">
                  <from>
                    <xdr:col>4</xdr:col>
                    <xdr:colOff>38100</xdr:colOff>
                    <xdr:row>46</xdr:row>
                    <xdr:rowOff>0</xdr:rowOff>
                  </from>
                  <to>
                    <xdr:col>4</xdr:col>
                    <xdr:colOff>542925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99" name="Check Box 275">
              <controlPr defaultSize="0" autoFill="0" autoLine="0" autoPict="0">
                <anchor moveWithCells="1">
                  <from>
                    <xdr:col>4</xdr:col>
                    <xdr:colOff>38100</xdr:colOff>
                    <xdr:row>46</xdr:row>
                    <xdr:rowOff>0</xdr:rowOff>
                  </from>
                  <to>
                    <xdr:col>4</xdr:col>
                    <xdr:colOff>542925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00" name="Check Box 276">
              <controlPr defaultSize="0" autoFill="0" autoLine="0" autoPict="0">
                <anchor moveWithCells="1">
                  <from>
                    <xdr:col>4</xdr:col>
                    <xdr:colOff>38100</xdr:colOff>
                    <xdr:row>46</xdr:row>
                    <xdr:rowOff>0</xdr:rowOff>
                  </from>
                  <to>
                    <xdr:col>4</xdr:col>
                    <xdr:colOff>542925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01" name="Check Box 277">
              <controlPr defaultSize="0" autoFill="0" autoLine="0" autoPict="0">
                <anchor moveWithCells="1">
                  <from>
                    <xdr:col>4</xdr:col>
                    <xdr:colOff>38100</xdr:colOff>
                    <xdr:row>46</xdr:row>
                    <xdr:rowOff>0</xdr:rowOff>
                  </from>
                  <to>
                    <xdr:col>4</xdr:col>
                    <xdr:colOff>542925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02" name="Check Box 278">
              <controlPr defaultSize="0" autoFill="0" autoLine="0" autoPict="0">
                <anchor moveWithCells="1">
                  <from>
                    <xdr:col>4</xdr:col>
                    <xdr:colOff>38100</xdr:colOff>
                    <xdr:row>46</xdr:row>
                    <xdr:rowOff>0</xdr:rowOff>
                  </from>
                  <to>
                    <xdr:col>4</xdr:col>
                    <xdr:colOff>542925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03" name="Check Box 279">
              <controlPr defaultSize="0" autoFill="0" autoLine="0" autoPict="0">
                <anchor moveWithCells="1">
                  <from>
                    <xdr:col>4</xdr:col>
                    <xdr:colOff>38100</xdr:colOff>
                    <xdr:row>46</xdr:row>
                    <xdr:rowOff>0</xdr:rowOff>
                  </from>
                  <to>
                    <xdr:col>4</xdr:col>
                    <xdr:colOff>542925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04" name="Check Box 280">
              <controlPr defaultSize="0" autoFill="0" autoLine="0" autoPict="0">
                <anchor moveWithCells="1">
                  <from>
                    <xdr:col>4</xdr:col>
                    <xdr:colOff>38100</xdr:colOff>
                    <xdr:row>47</xdr:row>
                    <xdr:rowOff>0</xdr:rowOff>
                  </from>
                  <to>
                    <xdr:col>4</xdr:col>
                    <xdr:colOff>542925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05" name="Check Box 281">
              <controlPr defaultSize="0" autoFill="0" autoLine="0" autoPict="0">
                <anchor moveWithCells="1">
                  <from>
                    <xdr:col>4</xdr:col>
                    <xdr:colOff>38100</xdr:colOff>
                    <xdr:row>47</xdr:row>
                    <xdr:rowOff>0</xdr:rowOff>
                  </from>
                  <to>
                    <xdr:col>4</xdr:col>
                    <xdr:colOff>542925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06" name="Check Box 282">
              <controlPr defaultSize="0" autoFill="0" autoLine="0" autoPict="0">
                <anchor moveWithCells="1">
                  <from>
                    <xdr:col>4</xdr:col>
                    <xdr:colOff>38100</xdr:colOff>
                    <xdr:row>47</xdr:row>
                    <xdr:rowOff>0</xdr:rowOff>
                  </from>
                  <to>
                    <xdr:col>4</xdr:col>
                    <xdr:colOff>542925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07" name="Check Box 283">
              <controlPr defaultSize="0" autoFill="0" autoLine="0" autoPict="0">
                <anchor moveWithCells="1">
                  <from>
                    <xdr:col>4</xdr:col>
                    <xdr:colOff>38100</xdr:colOff>
                    <xdr:row>47</xdr:row>
                    <xdr:rowOff>0</xdr:rowOff>
                  </from>
                  <to>
                    <xdr:col>4</xdr:col>
                    <xdr:colOff>542925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08" name="Check Box 284">
              <controlPr defaultSize="0" autoFill="0" autoLine="0" autoPict="0">
                <anchor moveWithCells="1">
                  <from>
                    <xdr:col>4</xdr:col>
                    <xdr:colOff>38100</xdr:colOff>
                    <xdr:row>47</xdr:row>
                    <xdr:rowOff>0</xdr:rowOff>
                  </from>
                  <to>
                    <xdr:col>4</xdr:col>
                    <xdr:colOff>542925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09" name="Check Box 285">
              <controlPr defaultSize="0" autoFill="0" autoLine="0" autoPict="0">
                <anchor moveWithCells="1">
                  <from>
                    <xdr:col>4</xdr:col>
                    <xdr:colOff>38100</xdr:colOff>
                    <xdr:row>47</xdr:row>
                    <xdr:rowOff>0</xdr:rowOff>
                  </from>
                  <to>
                    <xdr:col>4</xdr:col>
                    <xdr:colOff>542925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10" name="Check Box 286">
              <controlPr defaultSize="0" autoFill="0" autoLine="0" autoPict="0">
                <anchor moveWithCells="1">
                  <from>
                    <xdr:col>4</xdr:col>
                    <xdr:colOff>38100</xdr:colOff>
                    <xdr:row>47</xdr:row>
                    <xdr:rowOff>0</xdr:rowOff>
                  </from>
                  <to>
                    <xdr:col>4</xdr:col>
                    <xdr:colOff>542925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11" name="Check Box 287">
              <controlPr defaultSize="0" autoFill="0" autoLine="0" autoPict="0">
                <anchor moveWithCells="1">
                  <from>
                    <xdr:col>4</xdr:col>
                    <xdr:colOff>38100</xdr:colOff>
                    <xdr:row>47</xdr:row>
                    <xdr:rowOff>0</xdr:rowOff>
                  </from>
                  <to>
                    <xdr:col>4</xdr:col>
                    <xdr:colOff>542925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12" name="Check Box 288">
              <controlPr defaultSize="0" autoFill="0" autoLine="0" autoPict="0">
                <anchor moveWithCells="1">
                  <from>
                    <xdr:col>4</xdr:col>
                    <xdr:colOff>38100</xdr:colOff>
                    <xdr:row>48</xdr:row>
                    <xdr:rowOff>0</xdr:rowOff>
                  </from>
                  <to>
                    <xdr:col>4</xdr:col>
                    <xdr:colOff>542925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13" name="Check Box 289">
              <controlPr defaultSize="0" autoFill="0" autoLine="0" autoPict="0">
                <anchor moveWithCells="1">
                  <from>
                    <xdr:col>4</xdr:col>
                    <xdr:colOff>38100</xdr:colOff>
                    <xdr:row>48</xdr:row>
                    <xdr:rowOff>0</xdr:rowOff>
                  </from>
                  <to>
                    <xdr:col>4</xdr:col>
                    <xdr:colOff>542925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14" name="Check Box 290">
              <controlPr defaultSize="0" autoFill="0" autoLine="0" autoPict="0">
                <anchor moveWithCells="1">
                  <from>
                    <xdr:col>4</xdr:col>
                    <xdr:colOff>38100</xdr:colOff>
                    <xdr:row>48</xdr:row>
                    <xdr:rowOff>0</xdr:rowOff>
                  </from>
                  <to>
                    <xdr:col>4</xdr:col>
                    <xdr:colOff>542925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15" name="Check Box 291">
              <controlPr defaultSize="0" autoFill="0" autoLine="0" autoPict="0">
                <anchor moveWithCells="1">
                  <from>
                    <xdr:col>4</xdr:col>
                    <xdr:colOff>38100</xdr:colOff>
                    <xdr:row>48</xdr:row>
                    <xdr:rowOff>0</xdr:rowOff>
                  </from>
                  <to>
                    <xdr:col>4</xdr:col>
                    <xdr:colOff>542925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16" name="Check Box 292">
              <controlPr defaultSize="0" autoFill="0" autoLine="0" autoPict="0">
                <anchor moveWithCells="1">
                  <from>
                    <xdr:col>4</xdr:col>
                    <xdr:colOff>38100</xdr:colOff>
                    <xdr:row>48</xdr:row>
                    <xdr:rowOff>0</xdr:rowOff>
                  </from>
                  <to>
                    <xdr:col>4</xdr:col>
                    <xdr:colOff>542925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17" name="Check Box 293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0</xdr:rowOff>
                  </from>
                  <to>
                    <xdr:col>4</xdr:col>
                    <xdr:colOff>542925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18" name="Check Box 294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0</xdr:rowOff>
                  </from>
                  <to>
                    <xdr:col>4</xdr:col>
                    <xdr:colOff>542925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19" name="Check Box 296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0</xdr:rowOff>
                  </from>
                  <to>
                    <xdr:col>4</xdr:col>
                    <xdr:colOff>542925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20" name="Check Box 297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0</xdr:rowOff>
                  </from>
                  <to>
                    <xdr:col>4</xdr:col>
                    <xdr:colOff>542925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21" name="Check Box 298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0</xdr:rowOff>
                  </from>
                  <to>
                    <xdr:col>4</xdr:col>
                    <xdr:colOff>542925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1">
    <tablePart r:id="rId2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50E96-EBB0-4DD0-9E51-A64E2429F451}">
  <dimension ref="A1:F70"/>
  <sheetViews>
    <sheetView workbookViewId="0">
      <pane ySplit="5" topLeftCell="A6" activePane="bottomLeft" state="frozen"/>
      <selection pane="bottomLeft" activeCell="B6" sqref="B6"/>
    </sheetView>
  </sheetViews>
  <sheetFormatPr defaultRowHeight="15" x14ac:dyDescent="0.25"/>
  <cols>
    <col min="1" max="1" width="9.42578125" style="27" customWidth="1"/>
    <col min="2" max="2" width="25.28515625" customWidth="1"/>
    <col min="3" max="3" width="9.140625" style="24"/>
    <col min="4" max="4" width="14.42578125" style="26" customWidth="1"/>
    <col min="5" max="6" width="17.85546875" style="25" customWidth="1"/>
  </cols>
  <sheetData>
    <row r="1" spans="1:6" x14ac:dyDescent="0.25">
      <c r="A1" s="33" t="s">
        <v>65</v>
      </c>
    </row>
    <row r="3" spans="1:6" x14ac:dyDescent="0.25">
      <c r="B3" t="s">
        <v>64</v>
      </c>
      <c r="D3" s="32">
        <v>44561</v>
      </c>
    </row>
    <row r="5" spans="1:6" x14ac:dyDescent="0.25">
      <c r="A5" s="28" t="s">
        <v>49</v>
      </c>
      <c r="B5" s="28" t="s">
        <v>58</v>
      </c>
      <c r="C5" s="29" t="s">
        <v>57</v>
      </c>
      <c r="D5" s="30" t="s">
        <v>59</v>
      </c>
      <c r="E5" s="31" t="s">
        <v>60</v>
      </c>
      <c r="F5" s="31" t="s">
        <v>61</v>
      </c>
    </row>
    <row r="6" spans="1:6" x14ac:dyDescent="0.25">
      <c r="A6" s="27">
        <v>1</v>
      </c>
      <c r="B6" s="24"/>
      <c r="F6" s="25">
        <f>+D6*E6</f>
        <v>0</v>
      </c>
    </row>
    <row r="7" spans="1:6" x14ac:dyDescent="0.25">
      <c r="A7" s="27">
        <f>+A6+1</f>
        <v>2</v>
      </c>
      <c r="F7" s="25">
        <f t="shared" ref="F7:F54" si="0">+D7*E7</f>
        <v>0</v>
      </c>
    </row>
    <row r="8" spans="1:6" x14ac:dyDescent="0.25">
      <c r="A8" s="27">
        <f t="shared" ref="A8:A69" si="1">+A7+1</f>
        <v>3</v>
      </c>
      <c r="F8" s="25">
        <f t="shared" si="0"/>
        <v>0</v>
      </c>
    </row>
    <row r="9" spans="1:6" x14ac:dyDescent="0.25">
      <c r="A9" s="27">
        <f t="shared" si="1"/>
        <v>4</v>
      </c>
      <c r="F9" s="25">
        <f t="shared" si="0"/>
        <v>0</v>
      </c>
    </row>
    <row r="10" spans="1:6" x14ac:dyDescent="0.25">
      <c r="A10" s="27">
        <f t="shared" si="1"/>
        <v>5</v>
      </c>
      <c r="F10" s="25">
        <f t="shared" si="0"/>
        <v>0</v>
      </c>
    </row>
    <row r="11" spans="1:6" x14ac:dyDescent="0.25">
      <c r="A11" s="27">
        <f t="shared" si="1"/>
        <v>6</v>
      </c>
      <c r="F11" s="25">
        <f t="shared" si="0"/>
        <v>0</v>
      </c>
    </row>
    <row r="12" spans="1:6" x14ac:dyDescent="0.25">
      <c r="A12" s="27">
        <f t="shared" si="1"/>
        <v>7</v>
      </c>
      <c r="F12" s="25">
        <f t="shared" si="0"/>
        <v>0</v>
      </c>
    </row>
    <row r="13" spans="1:6" x14ac:dyDescent="0.25">
      <c r="A13" s="27">
        <f t="shared" si="1"/>
        <v>8</v>
      </c>
      <c r="F13" s="25">
        <f t="shared" si="0"/>
        <v>0</v>
      </c>
    </row>
    <row r="14" spans="1:6" x14ac:dyDescent="0.25">
      <c r="A14" s="27">
        <f t="shared" si="1"/>
        <v>9</v>
      </c>
      <c r="F14" s="25">
        <f t="shared" si="0"/>
        <v>0</v>
      </c>
    </row>
    <row r="15" spans="1:6" x14ac:dyDescent="0.25">
      <c r="A15" s="27">
        <f t="shared" si="1"/>
        <v>10</v>
      </c>
      <c r="F15" s="25">
        <f t="shared" si="0"/>
        <v>0</v>
      </c>
    </row>
    <row r="16" spans="1:6" x14ac:dyDescent="0.25">
      <c r="A16" s="27">
        <f t="shared" si="1"/>
        <v>11</v>
      </c>
      <c r="F16" s="25">
        <f t="shared" si="0"/>
        <v>0</v>
      </c>
    </row>
    <row r="17" spans="1:6" x14ac:dyDescent="0.25">
      <c r="A17" s="27">
        <f t="shared" si="1"/>
        <v>12</v>
      </c>
      <c r="F17" s="25">
        <f t="shared" si="0"/>
        <v>0</v>
      </c>
    </row>
    <row r="18" spans="1:6" x14ac:dyDescent="0.25">
      <c r="A18" s="27">
        <f t="shared" si="1"/>
        <v>13</v>
      </c>
      <c r="F18" s="25">
        <f t="shared" si="0"/>
        <v>0</v>
      </c>
    </row>
    <row r="19" spans="1:6" x14ac:dyDescent="0.25">
      <c r="A19" s="27">
        <f t="shared" si="1"/>
        <v>14</v>
      </c>
      <c r="F19" s="25">
        <f t="shared" si="0"/>
        <v>0</v>
      </c>
    </row>
    <row r="20" spans="1:6" x14ac:dyDescent="0.25">
      <c r="A20" s="27">
        <f t="shared" si="1"/>
        <v>15</v>
      </c>
      <c r="F20" s="25">
        <f t="shared" si="0"/>
        <v>0</v>
      </c>
    </row>
    <row r="21" spans="1:6" x14ac:dyDescent="0.25">
      <c r="A21" s="27">
        <f t="shared" si="1"/>
        <v>16</v>
      </c>
      <c r="F21" s="25">
        <f t="shared" si="0"/>
        <v>0</v>
      </c>
    </row>
    <row r="22" spans="1:6" x14ac:dyDescent="0.25">
      <c r="A22" s="27">
        <f t="shared" si="1"/>
        <v>17</v>
      </c>
      <c r="F22" s="25">
        <f t="shared" si="0"/>
        <v>0</v>
      </c>
    </row>
    <row r="23" spans="1:6" x14ac:dyDescent="0.25">
      <c r="A23" s="27">
        <f t="shared" si="1"/>
        <v>18</v>
      </c>
      <c r="F23" s="25">
        <f t="shared" si="0"/>
        <v>0</v>
      </c>
    </row>
    <row r="24" spans="1:6" x14ac:dyDescent="0.25">
      <c r="A24" s="27">
        <f t="shared" si="1"/>
        <v>19</v>
      </c>
      <c r="F24" s="25">
        <f t="shared" si="0"/>
        <v>0</v>
      </c>
    </row>
    <row r="25" spans="1:6" x14ac:dyDescent="0.25">
      <c r="A25" s="27">
        <f t="shared" si="1"/>
        <v>20</v>
      </c>
      <c r="F25" s="25">
        <f t="shared" si="0"/>
        <v>0</v>
      </c>
    </row>
    <row r="26" spans="1:6" x14ac:dyDescent="0.25">
      <c r="A26" s="27">
        <f t="shared" si="1"/>
        <v>21</v>
      </c>
      <c r="F26" s="25">
        <f t="shared" si="0"/>
        <v>0</v>
      </c>
    </row>
    <row r="27" spans="1:6" x14ac:dyDescent="0.25">
      <c r="A27" s="27">
        <f t="shared" si="1"/>
        <v>22</v>
      </c>
      <c r="F27" s="25">
        <f t="shared" ref="F27:F47" si="2">+D27*E27</f>
        <v>0</v>
      </c>
    </row>
    <row r="28" spans="1:6" x14ac:dyDescent="0.25">
      <c r="A28" s="27">
        <f t="shared" si="1"/>
        <v>23</v>
      </c>
      <c r="F28" s="25">
        <f t="shared" si="2"/>
        <v>0</v>
      </c>
    </row>
    <row r="29" spans="1:6" x14ac:dyDescent="0.25">
      <c r="A29" s="27">
        <f t="shared" si="1"/>
        <v>24</v>
      </c>
      <c r="F29" s="25">
        <f t="shared" si="2"/>
        <v>0</v>
      </c>
    </row>
    <row r="30" spans="1:6" x14ac:dyDescent="0.25">
      <c r="A30" s="27">
        <f t="shared" si="1"/>
        <v>25</v>
      </c>
      <c r="F30" s="25">
        <f t="shared" si="2"/>
        <v>0</v>
      </c>
    </row>
    <row r="31" spans="1:6" x14ac:dyDescent="0.25">
      <c r="A31" s="27">
        <f t="shared" si="1"/>
        <v>26</v>
      </c>
      <c r="F31" s="25">
        <f t="shared" si="2"/>
        <v>0</v>
      </c>
    </row>
    <row r="32" spans="1:6" x14ac:dyDescent="0.25">
      <c r="A32" s="27">
        <f t="shared" si="1"/>
        <v>27</v>
      </c>
      <c r="F32" s="25">
        <f t="shared" si="2"/>
        <v>0</v>
      </c>
    </row>
    <row r="33" spans="1:6" x14ac:dyDescent="0.25">
      <c r="A33" s="27">
        <f t="shared" si="1"/>
        <v>28</v>
      </c>
      <c r="F33" s="25">
        <f t="shared" si="2"/>
        <v>0</v>
      </c>
    </row>
    <row r="34" spans="1:6" x14ac:dyDescent="0.25">
      <c r="A34" s="27">
        <f t="shared" si="1"/>
        <v>29</v>
      </c>
      <c r="F34" s="25">
        <f t="shared" si="2"/>
        <v>0</v>
      </c>
    </row>
    <row r="35" spans="1:6" x14ac:dyDescent="0.25">
      <c r="A35" s="27">
        <f t="shared" si="1"/>
        <v>30</v>
      </c>
      <c r="F35" s="25">
        <f t="shared" si="2"/>
        <v>0</v>
      </c>
    </row>
    <row r="36" spans="1:6" x14ac:dyDescent="0.25">
      <c r="A36" s="27">
        <f t="shared" si="1"/>
        <v>31</v>
      </c>
      <c r="F36" s="25">
        <f t="shared" si="2"/>
        <v>0</v>
      </c>
    </row>
    <row r="37" spans="1:6" x14ac:dyDescent="0.25">
      <c r="A37" s="27">
        <f t="shared" si="1"/>
        <v>32</v>
      </c>
      <c r="F37" s="25">
        <f t="shared" si="2"/>
        <v>0</v>
      </c>
    </row>
    <row r="38" spans="1:6" x14ac:dyDescent="0.25">
      <c r="A38" s="27">
        <f t="shared" si="1"/>
        <v>33</v>
      </c>
      <c r="F38" s="25">
        <f t="shared" si="2"/>
        <v>0</v>
      </c>
    </row>
    <row r="39" spans="1:6" x14ac:dyDescent="0.25">
      <c r="A39" s="27">
        <f t="shared" si="1"/>
        <v>34</v>
      </c>
      <c r="F39" s="25">
        <f t="shared" si="2"/>
        <v>0</v>
      </c>
    </row>
    <row r="40" spans="1:6" x14ac:dyDescent="0.25">
      <c r="A40" s="27">
        <f t="shared" si="1"/>
        <v>35</v>
      </c>
      <c r="F40" s="25">
        <f t="shared" si="2"/>
        <v>0</v>
      </c>
    </row>
    <row r="41" spans="1:6" x14ac:dyDescent="0.25">
      <c r="A41" s="27">
        <f t="shared" si="1"/>
        <v>36</v>
      </c>
      <c r="F41" s="25">
        <f t="shared" si="2"/>
        <v>0</v>
      </c>
    </row>
    <row r="42" spans="1:6" x14ac:dyDescent="0.25">
      <c r="A42" s="27">
        <f t="shared" si="1"/>
        <v>37</v>
      </c>
      <c r="F42" s="25">
        <f t="shared" si="2"/>
        <v>0</v>
      </c>
    </row>
    <row r="43" spans="1:6" x14ac:dyDescent="0.25">
      <c r="A43" s="27">
        <f t="shared" si="1"/>
        <v>38</v>
      </c>
      <c r="F43" s="25">
        <f t="shared" si="2"/>
        <v>0</v>
      </c>
    </row>
    <row r="44" spans="1:6" x14ac:dyDescent="0.25">
      <c r="A44" s="27">
        <f t="shared" si="1"/>
        <v>39</v>
      </c>
      <c r="F44" s="25">
        <f t="shared" si="2"/>
        <v>0</v>
      </c>
    </row>
    <row r="45" spans="1:6" x14ac:dyDescent="0.25">
      <c r="A45" s="27">
        <f t="shared" si="1"/>
        <v>40</v>
      </c>
      <c r="F45" s="25">
        <f t="shared" si="2"/>
        <v>0</v>
      </c>
    </row>
    <row r="46" spans="1:6" x14ac:dyDescent="0.25">
      <c r="A46" s="27">
        <f t="shared" si="1"/>
        <v>41</v>
      </c>
      <c r="F46" s="25">
        <f>+D46*E46</f>
        <v>0</v>
      </c>
    </row>
    <row r="47" spans="1:6" x14ac:dyDescent="0.25">
      <c r="A47" s="27">
        <f t="shared" si="1"/>
        <v>42</v>
      </c>
      <c r="F47" s="25">
        <f t="shared" si="2"/>
        <v>0</v>
      </c>
    </row>
    <row r="48" spans="1:6" x14ac:dyDescent="0.25">
      <c r="A48" s="27">
        <f t="shared" si="1"/>
        <v>43</v>
      </c>
      <c r="F48" s="25">
        <f t="shared" si="0"/>
        <v>0</v>
      </c>
    </row>
    <row r="49" spans="1:6" x14ac:dyDescent="0.25">
      <c r="A49" s="27">
        <f t="shared" si="1"/>
        <v>44</v>
      </c>
      <c r="F49" s="25">
        <f t="shared" si="0"/>
        <v>0</v>
      </c>
    </row>
    <row r="50" spans="1:6" x14ac:dyDescent="0.25">
      <c r="A50" s="27">
        <f t="shared" si="1"/>
        <v>45</v>
      </c>
      <c r="F50" s="25">
        <f t="shared" si="0"/>
        <v>0</v>
      </c>
    </row>
    <row r="51" spans="1:6" x14ac:dyDescent="0.25">
      <c r="A51" s="27">
        <f t="shared" si="1"/>
        <v>46</v>
      </c>
      <c r="F51" s="25">
        <f t="shared" si="0"/>
        <v>0</v>
      </c>
    </row>
    <row r="52" spans="1:6" x14ac:dyDescent="0.25">
      <c r="A52" s="27">
        <f t="shared" si="1"/>
        <v>47</v>
      </c>
      <c r="F52" s="25">
        <f t="shared" si="0"/>
        <v>0</v>
      </c>
    </row>
    <row r="53" spans="1:6" x14ac:dyDescent="0.25">
      <c r="A53" s="27">
        <f t="shared" si="1"/>
        <v>48</v>
      </c>
      <c r="F53" s="25">
        <f t="shared" si="0"/>
        <v>0</v>
      </c>
    </row>
    <row r="54" spans="1:6" x14ac:dyDescent="0.25">
      <c r="A54" s="27">
        <f t="shared" si="1"/>
        <v>49</v>
      </c>
      <c r="F54" s="25">
        <f t="shared" si="0"/>
        <v>0</v>
      </c>
    </row>
    <row r="55" spans="1:6" x14ac:dyDescent="0.25">
      <c r="A55" s="27">
        <f t="shared" si="1"/>
        <v>50</v>
      </c>
      <c r="F55" s="25">
        <f t="shared" ref="F55:F69" si="3">+D55*E55</f>
        <v>0</v>
      </c>
    </row>
    <row r="56" spans="1:6" x14ac:dyDescent="0.25">
      <c r="A56" s="27">
        <f t="shared" si="1"/>
        <v>51</v>
      </c>
      <c r="F56" s="25">
        <f t="shared" si="3"/>
        <v>0</v>
      </c>
    </row>
    <row r="57" spans="1:6" x14ac:dyDescent="0.25">
      <c r="A57" s="27">
        <f t="shared" si="1"/>
        <v>52</v>
      </c>
      <c r="F57" s="25">
        <f t="shared" si="3"/>
        <v>0</v>
      </c>
    </row>
    <row r="58" spans="1:6" x14ac:dyDescent="0.25">
      <c r="A58" s="27">
        <f t="shared" si="1"/>
        <v>53</v>
      </c>
      <c r="F58" s="25">
        <f t="shared" si="3"/>
        <v>0</v>
      </c>
    </row>
    <row r="59" spans="1:6" x14ac:dyDescent="0.25">
      <c r="A59" s="27">
        <f t="shared" si="1"/>
        <v>54</v>
      </c>
      <c r="F59" s="25">
        <f t="shared" si="3"/>
        <v>0</v>
      </c>
    </row>
    <row r="60" spans="1:6" x14ac:dyDescent="0.25">
      <c r="A60" s="27">
        <f t="shared" si="1"/>
        <v>55</v>
      </c>
      <c r="F60" s="25">
        <f t="shared" si="3"/>
        <v>0</v>
      </c>
    </row>
    <row r="61" spans="1:6" x14ac:dyDescent="0.25">
      <c r="A61" s="27">
        <f t="shared" si="1"/>
        <v>56</v>
      </c>
      <c r="F61" s="25">
        <f t="shared" si="3"/>
        <v>0</v>
      </c>
    </row>
    <row r="62" spans="1:6" x14ac:dyDescent="0.25">
      <c r="A62" s="27">
        <f t="shared" si="1"/>
        <v>57</v>
      </c>
      <c r="F62" s="25">
        <f t="shared" si="3"/>
        <v>0</v>
      </c>
    </row>
    <row r="63" spans="1:6" x14ac:dyDescent="0.25">
      <c r="A63" s="27">
        <f t="shared" si="1"/>
        <v>58</v>
      </c>
      <c r="F63" s="25">
        <f t="shared" si="3"/>
        <v>0</v>
      </c>
    </row>
    <row r="64" spans="1:6" x14ac:dyDescent="0.25">
      <c r="A64" s="27">
        <f t="shared" si="1"/>
        <v>59</v>
      </c>
      <c r="F64" s="25">
        <f t="shared" si="3"/>
        <v>0</v>
      </c>
    </row>
    <row r="65" spans="1:6" x14ac:dyDescent="0.25">
      <c r="A65" s="27">
        <f t="shared" si="1"/>
        <v>60</v>
      </c>
      <c r="F65" s="25">
        <f t="shared" si="3"/>
        <v>0</v>
      </c>
    </row>
    <row r="66" spans="1:6" x14ac:dyDescent="0.25">
      <c r="A66" s="27">
        <f t="shared" si="1"/>
        <v>61</v>
      </c>
      <c r="F66" s="25">
        <f t="shared" si="3"/>
        <v>0</v>
      </c>
    </row>
    <row r="67" spans="1:6" x14ac:dyDescent="0.25">
      <c r="A67" s="27">
        <f t="shared" si="1"/>
        <v>62</v>
      </c>
      <c r="F67" s="25">
        <f t="shared" si="3"/>
        <v>0</v>
      </c>
    </row>
    <row r="68" spans="1:6" x14ac:dyDescent="0.25">
      <c r="A68" s="27">
        <f t="shared" si="1"/>
        <v>63</v>
      </c>
      <c r="F68" s="25">
        <f t="shared" si="3"/>
        <v>0</v>
      </c>
    </row>
    <row r="69" spans="1:6" x14ac:dyDescent="0.25">
      <c r="A69" s="27">
        <f t="shared" si="1"/>
        <v>64</v>
      </c>
      <c r="F69" s="25">
        <f t="shared" si="3"/>
        <v>0</v>
      </c>
    </row>
    <row r="70" spans="1:6" x14ac:dyDescent="0.25">
      <c r="A70" s="27" t="s">
        <v>62</v>
      </c>
      <c r="B70" s="27" t="s">
        <v>63</v>
      </c>
      <c r="C70" s="27" t="s">
        <v>63</v>
      </c>
      <c r="D70" s="27" t="s">
        <v>63</v>
      </c>
      <c r="E70" s="27" t="s">
        <v>63</v>
      </c>
      <c r="F70" s="34">
        <f>SUBTOTAL(109,Table4[Iznos])</f>
        <v>0</v>
      </c>
    </row>
  </sheetData>
  <pageMargins left="0.25" right="0.25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4559-C784-41EA-8C70-94D8D9B24480}">
  <dimension ref="A3:F27"/>
  <sheetViews>
    <sheetView workbookViewId="0">
      <selection activeCell="F28" sqref="F28"/>
    </sheetView>
  </sheetViews>
  <sheetFormatPr defaultRowHeight="15" x14ac:dyDescent="0.25"/>
  <cols>
    <col min="1" max="1" width="27.42578125" style="35" customWidth="1"/>
    <col min="2" max="2" width="9.28515625" style="36" customWidth="1"/>
    <col min="3" max="3" width="11.42578125" style="37" customWidth="1"/>
    <col min="4" max="6" width="16.42578125" style="38" customWidth="1"/>
  </cols>
  <sheetData>
    <row r="3" spans="1:6" x14ac:dyDescent="0.25">
      <c r="A3" s="39" t="s">
        <v>52</v>
      </c>
      <c r="B3" s="40" t="s">
        <v>53</v>
      </c>
      <c r="C3" s="40" t="s">
        <v>66</v>
      </c>
      <c r="D3" s="41" t="s">
        <v>54</v>
      </c>
      <c r="E3" s="41" t="s">
        <v>55</v>
      </c>
      <c r="F3" s="41" t="s">
        <v>56</v>
      </c>
    </row>
    <row r="4" spans="1:6" x14ac:dyDescent="0.25">
      <c r="F4" s="38">
        <f>+Table3[[#This Row],[Duguje]]-Table3[[#This Row],[Potražuje]]</f>
        <v>0</v>
      </c>
    </row>
    <row r="5" spans="1:6" x14ac:dyDescent="0.25">
      <c r="B5" s="47" t="s">
        <v>79</v>
      </c>
      <c r="C5" s="48" t="s">
        <v>80</v>
      </c>
      <c r="D5" s="38">
        <v>-6151.31</v>
      </c>
      <c r="F5" s="38">
        <f>+F4+Table3[[#This Row],[Duguje]]-Table3[[#This Row],[Potražuje]]</f>
        <v>-6151.31</v>
      </c>
    </row>
    <row r="6" spans="1:6" x14ac:dyDescent="0.25">
      <c r="C6" s="48" t="s">
        <v>81</v>
      </c>
      <c r="D6" s="38">
        <v>-3574.05</v>
      </c>
      <c r="F6" s="38">
        <f>+F5+Table3[[#This Row],[Duguje]]-Table3[[#This Row],[Potražuje]]</f>
        <v>-9725.36</v>
      </c>
    </row>
    <row r="7" spans="1:6" x14ac:dyDescent="0.25">
      <c r="C7" s="48" t="s">
        <v>82</v>
      </c>
      <c r="D7" s="38">
        <v>-742.93</v>
      </c>
      <c r="F7" s="38">
        <f>+F6+Table3[[#This Row],[Duguje]]-Table3[[#This Row],[Potražuje]]</f>
        <v>-10468.290000000001</v>
      </c>
    </row>
    <row r="8" spans="1:6" x14ac:dyDescent="0.25">
      <c r="C8" s="48" t="s">
        <v>83</v>
      </c>
      <c r="D8" s="38">
        <v>-2694.9</v>
      </c>
      <c r="F8" s="38">
        <f>+F7+Table3[[#This Row],[Duguje]]-Table3[[#This Row],[Potražuje]]</f>
        <v>-13163.19</v>
      </c>
    </row>
    <row r="9" spans="1:6" x14ac:dyDescent="0.25">
      <c r="C9" s="48" t="s">
        <v>84</v>
      </c>
      <c r="D9" s="38">
        <v>-2588.31</v>
      </c>
      <c r="F9" s="38">
        <f>+F8+Table3[[#This Row],[Duguje]]-Table3[[#This Row],[Potražuje]]</f>
        <v>-15751.5</v>
      </c>
    </row>
    <row r="10" spans="1:6" x14ac:dyDescent="0.25">
      <c r="C10" s="48" t="s">
        <v>85</v>
      </c>
      <c r="D10" s="38">
        <v>-103.68</v>
      </c>
      <c r="F10" s="38">
        <f>+F9+Table3[[#This Row],[Duguje]]-Table3[[#This Row],[Potražuje]]</f>
        <v>-15855.18</v>
      </c>
    </row>
    <row r="11" spans="1:6" x14ac:dyDescent="0.25">
      <c r="C11" s="48" t="s">
        <v>86</v>
      </c>
      <c r="D11" s="38">
        <v>-1951.14</v>
      </c>
      <c r="F11" s="38">
        <f>+F10+Table3[[#This Row],[Duguje]]-Table3[[#This Row],[Potražuje]]</f>
        <v>-17806.32</v>
      </c>
    </row>
    <row r="12" spans="1:6" x14ac:dyDescent="0.25">
      <c r="C12" s="48" t="s">
        <v>87</v>
      </c>
      <c r="D12" s="38">
        <v>-2000</v>
      </c>
      <c r="F12" s="38">
        <f>+F11+Table3[[#This Row],[Duguje]]-Table3[[#This Row],[Potražuje]]</f>
        <v>-19806.32</v>
      </c>
    </row>
    <row r="13" spans="1:6" x14ac:dyDescent="0.25">
      <c r="C13" s="48" t="s">
        <v>88</v>
      </c>
      <c r="D13" s="38">
        <v>16975.39</v>
      </c>
      <c r="F13" s="38">
        <f>+F12+Table3[[#This Row],[Duguje]]-Table3[[#This Row],[Potražuje]]</f>
        <v>-2830.9300000000003</v>
      </c>
    </row>
    <row r="14" spans="1:6" x14ac:dyDescent="0.25">
      <c r="C14" s="48" t="s">
        <v>89</v>
      </c>
      <c r="D14" s="38">
        <v>-926</v>
      </c>
      <c r="F14" s="38">
        <f>+F13+Table3[[#This Row],[Duguje]]-Table3[[#This Row],[Potražuje]]</f>
        <v>-3756.9300000000003</v>
      </c>
    </row>
    <row r="15" spans="1:6" x14ac:dyDescent="0.25">
      <c r="C15" s="48" t="s">
        <v>90</v>
      </c>
      <c r="D15" s="38">
        <v>-3058.09</v>
      </c>
      <c r="F15" s="38">
        <f>+F14+Table3[[#This Row],[Duguje]]-Table3[[#This Row],[Potražuje]]</f>
        <v>-6815.02</v>
      </c>
    </row>
    <row r="16" spans="1:6" x14ac:dyDescent="0.25">
      <c r="C16" s="48" t="s">
        <v>91</v>
      </c>
      <c r="D16" s="38">
        <v>-722.97</v>
      </c>
      <c r="F16" s="38">
        <f>+F15+Table3[[#This Row],[Duguje]]-Table3[[#This Row],[Potražuje]]</f>
        <v>-7537.9900000000007</v>
      </c>
    </row>
    <row r="17" spans="2:6" x14ac:dyDescent="0.25">
      <c r="C17" s="48" t="s">
        <v>93</v>
      </c>
      <c r="D17" s="38">
        <v>-1912.05</v>
      </c>
      <c r="F17" s="38">
        <f>+F16+Table3[[#This Row],[Duguje]]-Table3[[#This Row],[Potražuje]]</f>
        <v>-9450.0400000000009</v>
      </c>
    </row>
    <row r="18" spans="2:6" x14ac:dyDescent="0.25">
      <c r="C18" s="48" t="s">
        <v>92</v>
      </c>
      <c r="D18" s="38">
        <v>362.5</v>
      </c>
      <c r="F18" s="38">
        <f>+F17+Table3[[#This Row],[Duguje]]-Table3[[#This Row],[Potražuje]]</f>
        <v>-9087.5400000000009</v>
      </c>
    </row>
    <row r="19" spans="2:6" x14ac:dyDescent="0.25">
      <c r="B19" s="47" t="s">
        <v>94</v>
      </c>
      <c r="D19" s="38">
        <v>9087.5400000000009</v>
      </c>
      <c r="F19" s="38">
        <f>+F18+Table3[[#This Row],[Duguje]]-Table3[[#This Row],[Potražuje]]</f>
        <v>0</v>
      </c>
    </row>
    <row r="20" spans="2:6" x14ac:dyDescent="0.25">
      <c r="F20" s="38">
        <f>+F19+Table3[[#This Row],[Duguje]]-Table3[[#This Row],[Potražuje]]</f>
        <v>0</v>
      </c>
    </row>
    <row r="21" spans="2:6" x14ac:dyDescent="0.25">
      <c r="F21" s="38">
        <f>+F20+Table3[[#This Row],[Duguje]]-Table3[[#This Row],[Potražuje]]</f>
        <v>0</v>
      </c>
    </row>
    <row r="22" spans="2:6" x14ac:dyDescent="0.25">
      <c r="F22" s="38">
        <f>+F21+Table3[[#This Row],[Duguje]]-Table3[[#This Row],[Potražuje]]</f>
        <v>0</v>
      </c>
    </row>
    <row r="23" spans="2:6" x14ac:dyDescent="0.25">
      <c r="F23" s="38">
        <f>+F22+Table3[[#This Row],[Duguje]]-Table3[[#This Row],[Potražuje]]</f>
        <v>0</v>
      </c>
    </row>
    <row r="24" spans="2:6" x14ac:dyDescent="0.25">
      <c r="F24" s="38">
        <f>+F23+Table3[[#This Row],[Duguje]]-Table3[[#This Row],[Potražuje]]</f>
        <v>0</v>
      </c>
    </row>
    <row r="25" spans="2:6" x14ac:dyDescent="0.25">
      <c r="F25" s="38">
        <f>+F24+Table3[[#This Row],[Duguje]]-Table3[[#This Row],[Potražuje]]</f>
        <v>0</v>
      </c>
    </row>
    <row r="26" spans="2:6" x14ac:dyDescent="0.25">
      <c r="F26" s="38">
        <f>+F25+Table3[[#This Row],[Duguje]]-Table3[[#This Row],[Potražuje]]</f>
        <v>0</v>
      </c>
    </row>
    <row r="27" spans="2:6" x14ac:dyDescent="0.25">
      <c r="D27" s="38">
        <f>SUM(D4:D26)</f>
        <v>0</v>
      </c>
      <c r="E27" s="38">
        <f>SUM(E4:E26)</f>
        <v>0</v>
      </c>
      <c r="F27" s="38">
        <f>+Table3[[#This Row],[Duguje]]-Table3[[#This Row],[Potražuje]]</f>
        <v>0</v>
      </c>
    </row>
  </sheetData>
  <pageMargins left="0.25" right="0.25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2E04B-5D4A-43A9-BC10-EC5224B48C43}">
  <dimension ref="A3:F27"/>
  <sheetViews>
    <sheetView workbookViewId="0">
      <selection activeCell="B7" sqref="B7"/>
    </sheetView>
  </sheetViews>
  <sheetFormatPr defaultRowHeight="15" x14ac:dyDescent="0.25"/>
  <cols>
    <col min="1" max="1" width="27.42578125" style="35" customWidth="1"/>
    <col min="2" max="2" width="9.28515625" style="36" customWidth="1"/>
    <col min="3" max="3" width="11.42578125" style="37" customWidth="1"/>
    <col min="4" max="6" width="16.42578125" style="38" customWidth="1"/>
  </cols>
  <sheetData>
    <row r="3" spans="1:6" x14ac:dyDescent="0.25">
      <c r="A3" s="39" t="s">
        <v>52</v>
      </c>
      <c r="B3" s="40" t="s">
        <v>53</v>
      </c>
      <c r="C3" s="40" t="s">
        <v>66</v>
      </c>
      <c r="D3" s="41" t="s">
        <v>54</v>
      </c>
      <c r="E3" s="41" t="s">
        <v>55</v>
      </c>
      <c r="F3" s="41" t="s">
        <v>56</v>
      </c>
    </row>
    <row r="4" spans="1:6" x14ac:dyDescent="0.25">
      <c r="F4" s="38">
        <f>+D4-E4</f>
        <v>0</v>
      </c>
    </row>
    <row r="5" spans="1:6" x14ac:dyDescent="0.25">
      <c r="B5" s="36" t="s">
        <v>76</v>
      </c>
      <c r="C5" s="37" t="s">
        <v>77</v>
      </c>
      <c r="E5" s="38">
        <v>-2.0099999999999998</v>
      </c>
      <c r="F5" s="38">
        <f t="shared" ref="F5:F26" si="0">+F4+D5-E5</f>
        <v>2.0099999999999998</v>
      </c>
    </row>
    <row r="6" spans="1:6" x14ac:dyDescent="0.25">
      <c r="B6" s="36" t="s">
        <v>78</v>
      </c>
      <c r="E6" s="38">
        <v>2.0099999999999998</v>
      </c>
      <c r="F6" s="38">
        <f t="shared" si="0"/>
        <v>0</v>
      </c>
    </row>
    <row r="7" spans="1:6" x14ac:dyDescent="0.25">
      <c r="F7" s="38">
        <f t="shared" si="0"/>
        <v>0</v>
      </c>
    </row>
    <row r="8" spans="1:6" x14ac:dyDescent="0.25">
      <c r="F8" s="38">
        <f t="shared" si="0"/>
        <v>0</v>
      </c>
    </row>
    <row r="9" spans="1:6" x14ac:dyDescent="0.25">
      <c r="F9" s="38">
        <f t="shared" si="0"/>
        <v>0</v>
      </c>
    </row>
    <row r="10" spans="1:6" x14ac:dyDescent="0.25">
      <c r="F10" s="38">
        <f t="shared" si="0"/>
        <v>0</v>
      </c>
    </row>
    <row r="11" spans="1:6" x14ac:dyDescent="0.25">
      <c r="F11" s="38">
        <f t="shared" si="0"/>
        <v>0</v>
      </c>
    </row>
    <row r="12" spans="1:6" x14ac:dyDescent="0.25">
      <c r="F12" s="38">
        <f t="shared" si="0"/>
        <v>0</v>
      </c>
    </row>
    <row r="13" spans="1:6" x14ac:dyDescent="0.25">
      <c r="F13" s="38">
        <f t="shared" si="0"/>
        <v>0</v>
      </c>
    </row>
    <row r="14" spans="1:6" x14ac:dyDescent="0.25">
      <c r="F14" s="38">
        <f t="shared" si="0"/>
        <v>0</v>
      </c>
    </row>
    <row r="15" spans="1:6" x14ac:dyDescent="0.25">
      <c r="F15" s="38">
        <f t="shared" si="0"/>
        <v>0</v>
      </c>
    </row>
    <row r="16" spans="1:6" x14ac:dyDescent="0.25">
      <c r="F16" s="38">
        <f t="shared" si="0"/>
        <v>0</v>
      </c>
    </row>
    <row r="17" spans="4:6" x14ac:dyDescent="0.25">
      <c r="F17" s="38">
        <f t="shared" si="0"/>
        <v>0</v>
      </c>
    </row>
    <row r="18" spans="4:6" x14ac:dyDescent="0.25">
      <c r="F18" s="38">
        <f t="shared" si="0"/>
        <v>0</v>
      </c>
    </row>
    <row r="19" spans="4:6" x14ac:dyDescent="0.25">
      <c r="F19" s="38">
        <f t="shared" si="0"/>
        <v>0</v>
      </c>
    </row>
    <row r="20" spans="4:6" x14ac:dyDescent="0.25">
      <c r="F20" s="38">
        <f t="shared" si="0"/>
        <v>0</v>
      </c>
    </row>
    <row r="21" spans="4:6" x14ac:dyDescent="0.25">
      <c r="F21" s="38">
        <f t="shared" si="0"/>
        <v>0</v>
      </c>
    </row>
    <row r="22" spans="4:6" x14ac:dyDescent="0.25">
      <c r="F22" s="38">
        <f t="shared" si="0"/>
        <v>0</v>
      </c>
    </row>
    <row r="23" spans="4:6" x14ac:dyDescent="0.25">
      <c r="F23" s="38">
        <f t="shared" si="0"/>
        <v>0</v>
      </c>
    </row>
    <row r="24" spans="4:6" x14ac:dyDescent="0.25">
      <c r="F24" s="38">
        <f t="shared" si="0"/>
        <v>0</v>
      </c>
    </row>
    <row r="25" spans="4:6" x14ac:dyDescent="0.25">
      <c r="F25" s="38">
        <f t="shared" si="0"/>
        <v>0</v>
      </c>
    </row>
    <row r="26" spans="4:6" x14ac:dyDescent="0.25">
      <c r="F26" s="38">
        <f t="shared" si="0"/>
        <v>0</v>
      </c>
    </row>
    <row r="27" spans="4:6" x14ac:dyDescent="0.25">
      <c r="D27" s="38">
        <f>SUM(D4:D26)</f>
        <v>0</v>
      </c>
      <c r="E27" s="38">
        <f>SUM(E4:E26)</f>
        <v>0</v>
      </c>
      <c r="F27" s="38">
        <f>SUM(F4:F26)</f>
        <v>2.0099999999999998</v>
      </c>
    </row>
  </sheetData>
  <pageMargins left="0.25" right="0.25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2D5D-7E16-4920-AC91-F3B2D5D4588E}">
  <dimension ref="A5:G28"/>
  <sheetViews>
    <sheetView workbookViewId="0">
      <selection activeCell="F13" sqref="F13"/>
    </sheetView>
  </sheetViews>
  <sheetFormatPr defaultRowHeight="15" x14ac:dyDescent="0.25"/>
  <cols>
    <col min="1" max="1" width="15.7109375" style="24" customWidth="1"/>
    <col min="3" max="3" width="15.5703125" style="42" customWidth="1"/>
    <col min="4" max="4" width="25.5703125" customWidth="1"/>
    <col min="5" max="5" width="24.140625" customWidth="1"/>
    <col min="6" max="6" width="17.85546875" customWidth="1"/>
    <col min="7" max="7" width="16.140625" customWidth="1"/>
  </cols>
  <sheetData>
    <row r="5" spans="1:7" s="28" customFormat="1" x14ac:dyDescent="0.25">
      <c r="A5" s="29" t="s">
        <v>67</v>
      </c>
      <c r="B5" s="28" t="s">
        <v>68</v>
      </c>
      <c r="C5" s="43" t="s">
        <v>69</v>
      </c>
      <c r="D5" s="45" t="s">
        <v>70</v>
      </c>
      <c r="E5" s="44" t="s">
        <v>71</v>
      </c>
      <c r="F5" s="44" t="s">
        <v>74</v>
      </c>
      <c r="G5" s="44" t="s">
        <v>75</v>
      </c>
    </row>
    <row r="6" spans="1:7" x14ac:dyDescent="0.25">
      <c r="A6" s="24" t="s">
        <v>72</v>
      </c>
      <c r="B6" t="s">
        <v>73</v>
      </c>
      <c r="C6" s="42">
        <v>7.5171739999999998</v>
      </c>
      <c r="D6" s="46">
        <v>120.35</v>
      </c>
      <c r="E6" s="25">
        <f>+D6*C6</f>
        <v>904.69189089999998</v>
      </c>
      <c r="F6" s="25">
        <v>898.02</v>
      </c>
      <c r="G6" s="25">
        <f>+E6-F6</f>
        <v>6.671890899999994</v>
      </c>
    </row>
    <row r="7" spans="1:7" x14ac:dyDescent="0.25">
      <c r="D7" s="46"/>
      <c r="E7" s="25"/>
      <c r="F7" s="25"/>
      <c r="G7" s="25"/>
    </row>
    <row r="8" spans="1:7" x14ac:dyDescent="0.25">
      <c r="D8" s="46"/>
      <c r="E8" s="25"/>
      <c r="F8" s="25"/>
      <c r="G8" s="25"/>
    </row>
    <row r="9" spans="1:7" x14ac:dyDescent="0.25">
      <c r="D9" s="46"/>
      <c r="E9" s="25"/>
      <c r="F9" s="25"/>
      <c r="G9" s="25"/>
    </row>
    <row r="10" spans="1:7" x14ac:dyDescent="0.25">
      <c r="D10" s="46"/>
      <c r="E10" s="25"/>
      <c r="F10" s="25"/>
      <c r="G10" s="25"/>
    </row>
    <row r="11" spans="1:7" x14ac:dyDescent="0.25">
      <c r="D11" s="46"/>
      <c r="E11" s="25"/>
      <c r="F11" s="25"/>
      <c r="G11" s="25"/>
    </row>
    <row r="12" spans="1:7" x14ac:dyDescent="0.25">
      <c r="D12" s="46"/>
      <c r="E12" s="25"/>
      <c r="F12" s="25"/>
      <c r="G12" s="25"/>
    </row>
    <row r="13" spans="1:7" x14ac:dyDescent="0.25">
      <c r="D13" s="46"/>
      <c r="E13" s="25"/>
      <c r="F13" s="25"/>
      <c r="G13" s="25"/>
    </row>
    <row r="14" spans="1:7" x14ac:dyDescent="0.25">
      <c r="D14" s="46"/>
      <c r="E14" s="25"/>
      <c r="F14" s="25"/>
      <c r="G14" s="25"/>
    </row>
    <row r="15" spans="1:7" x14ac:dyDescent="0.25">
      <c r="D15" s="46"/>
      <c r="E15" s="25"/>
      <c r="F15" s="25"/>
      <c r="G15" s="25"/>
    </row>
    <row r="16" spans="1:7" x14ac:dyDescent="0.25">
      <c r="D16" s="46"/>
      <c r="E16" s="25"/>
      <c r="F16" s="25"/>
      <c r="G16" s="25"/>
    </row>
    <row r="17" spans="4:7" x14ac:dyDescent="0.25">
      <c r="D17" s="46"/>
      <c r="E17" s="25"/>
      <c r="F17" s="25"/>
      <c r="G17" s="25"/>
    </row>
    <row r="18" spans="4:7" x14ac:dyDescent="0.25">
      <c r="D18" s="46"/>
      <c r="E18" s="25"/>
      <c r="F18" s="25"/>
      <c r="G18" s="25"/>
    </row>
    <row r="19" spans="4:7" x14ac:dyDescent="0.25">
      <c r="D19" s="46"/>
      <c r="E19" s="25"/>
      <c r="F19" s="25"/>
      <c r="G19" s="25"/>
    </row>
    <row r="20" spans="4:7" x14ac:dyDescent="0.25">
      <c r="D20" s="46"/>
      <c r="E20" s="25"/>
      <c r="F20" s="25"/>
      <c r="G20" s="25"/>
    </row>
    <row r="21" spans="4:7" x14ac:dyDescent="0.25">
      <c r="D21" s="46"/>
      <c r="E21" s="25"/>
      <c r="F21" s="25"/>
      <c r="G21" s="25">
        <f>SUM(G6:G20)</f>
        <v>6.671890899999994</v>
      </c>
    </row>
    <row r="22" spans="4:7" x14ac:dyDescent="0.25">
      <c r="D22" s="46"/>
      <c r="E22" s="25"/>
      <c r="F22" s="25"/>
      <c r="G22" s="25"/>
    </row>
    <row r="23" spans="4:7" x14ac:dyDescent="0.25">
      <c r="D23" s="46"/>
      <c r="E23" s="25"/>
      <c r="F23" s="25"/>
      <c r="G23" s="25"/>
    </row>
    <row r="24" spans="4:7" x14ac:dyDescent="0.25">
      <c r="D24" s="46"/>
      <c r="E24" s="25"/>
      <c r="F24" s="25"/>
      <c r="G24" s="25"/>
    </row>
    <row r="25" spans="4:7" x14ac:dyDescent="0.25">
      <c r="D25" s="46"/>
      <c r="E25" s="25"/>
      <c r="F25" s="25"/>
      <c r="G25" s="25"/>
    </row>
    <row r="26" spans="4:7" x14ac:dyDescent="0.25">
      <c r="D26" s="46"/>
      <c r="E26" s="25"/>
      <c r="F26" s="25"/>
      <c r="G26" s="25"/>
    </row>
    <row r="27" spans="4:7" x14ac:dyDescent="0.25">
      <c r="E27" s="25"/>
      <c r="F27" s="25"/>
      <c r="G27" s="25"/>
    </row>
    <row r="28" spans="4:7" x14ac:dyDescent="0.25">
      <c r="E28" s="25"/>
      <c r="F28" s="25"/>
      <c r="G28" s="25"/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AC05657-5B42-45CE-B779-D3CE0D409B0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CHECKLISTA ZAVRŠNI</vt:lpstr>
      <vt:lpstr>INV</vt:lpstr>
      <vt:lpstr>Temeljnica</vt:lpstr>
      <vt:lpstr>Temeljnica tečajne</vt:lpstr>
      <vt:lpstr>Izvodi - tečajne</vt:lpstr>
      <vt:lpstr>'CHECKLISTA ZAVRŠNI'!Print_Area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 servis d.o.o.</dc:creator>
  <cp:lastModifiedBy>METRO servis d.o.o.</cp:lastModifiedBy>
  <dcterms:created xsi:type="dcterms:W3CDTF">2022-03-13T08:32:43Z</dcterms:created>
  <dcterms:modified xsi:type="dcterms:W3CDTF">2023-01-07T07:26:32Z</dcterms:modified>
</cp:coreProperties>
</file>